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2022 NCLEX results\2022 RN NCLEX results\2022 Q3\"/>
    </mc:Choice>
  </mc:AlternateContent>
  <bookViews>
    <workbookView xWindow="0" yWindow="0" windowWidth="28800" windowHeight="1299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1" l="1"/>
  <c r="M28" i="1"/>
  <c r="M27" i="1"/>
  <c r="M26" i="1"/>
  <c r="M25" i="1"/>
  <c r="M24" i="1"/>
  <c r="M23" i="1"/>
  <c r="M22" i="1"/>
  <c r="M21" i="1"/>
  <c r="M20" i="1"/>
  <c r="M19" i="1"/>
  <c r="M18" i="1"/>
  <c r="M17" i="1"/>
  <c r="M15" i="1"/>
  <c r="M13" i="1"/>
  <c r="M12" i="1"/>
  <c r="M10" i="1"/>
  <c r="M8" i="1"/>
  <c r="M7" i="1"/>
  <c r="M6" i="1"/>
  <c r="M5" i="1"/>
  <c r="M4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D29" i="1" l="1"/>
  <c r="D28" i="1"/>
  <c r="D27" i="1"/>
  <c r="D26" i="1"/>
  <c r="D25" i="1"/>
  <c r="D24" i="1"/>
  <c r="D23" i="1"/>
  <c r="D21" i="1"/>
  <c r="D20" i="1"/>
  <c r="D19" i="1"/>
  <c r="D18" i="1"/>
  <c r="D17" i="1"/>
  <c r="D15" i="1"/>
  <c r="D13" i="1"/>
  <c r="D12" i="1"/>
  <c r="D10" i="1"/>
  <c r="D9" i="1"/>
  <c r="D8" i="1"/>
  <c r="D7" i="1"/>
  <c r="D6" i="1"/>
  <c r="D5" i="1"/>
  <c r="D4" i="1"/>
  <c r="C30" i="1"/>
  <c r="B30" i="1"/>
  <c r="D30" i="1" l="1"/>
  <c r="G29" i="1"/>
  <c r="G28" i="1"/>
  <c r="G27" i="1"/>
  <c r="G26" i="1"/>
  <c r="G25" i="1"/>
  <c r="G24" i="1"/>
  <c r="G23" i="1"/>
  <c r="G21" i="1"/>
  <c r="G20" i="1"/>
  <c r="G19" i="1"/>
  <c r="G18" i="1"/>
  <c r="G17" i="1"/>
  <c r="G15" i="1"/>
  <c r="G12" i="1"/>
  <c r="G10" i="1"/>
  <c r="G9" i="1"/>
  <c r="G7" i="1"/>
  <c r="G6" i="1"/>
  <c r="G5" i="1"/>
  <c r="G4" i="1"/>
  <c r="J29" i="1" l="1"/>
  <c r="J28" i="1"/>
  <c r="J27" i="1"/>
  <c r="J26" i="1"/>
  <c r="J24" i="1"/>
  <c r="J23" i="1"/>
  <c r="J21" i="1"/>
  <c r="J20" i="1"/>
  <c r="J19" i="1"/>
  <c r="J18" i="1"/>
  <c r="J17" i="1"/>
  <c r="J15" i="1"/>
  <c r="J12" i="1"/>
  <c r="J10" i="1"/>
  <c r="J7" i="1"/>
  <c r="J6" i="1"/>
  <c r="J5" i="1"/>
  <c r="J4" i="1"/>
  <c r="F30" i="1"/>
  <c r="E30" i="1"/>
  <c r="G30" i="1" s="1"/>
  <c r="M31" i="1" l="1"/>
  <c r="L31" i="1"/>
  <c r="K31" i="1"/>
  <c r="I30" i="1" l="1"/>
  <c r="H30" i="1"/>
  <c r="J30" i="1" s="1"/>
  <c r="O30" i="1" l="1"/>
  <c r="N30" i="1"/>
  <c r="P28" i="1"/>
  <c r="P27" i="1"/>
  <c r="P26" i="1"/>
  <c r="P24" i="1"/>
  <c r="P23" i="1"/>
  <c r="P22" i="1"/>
  <c r="P21" i="1"/>
  <c r="P20" i="1"/>
  <c r="P19" i="1"/>
  <c r="P18" i="1"/>
  <c r="P17" i="1"/>
  <c r="P15" i="1"/>
  <c r="P13" i="1"/>
  <c r="P12" i="1"/>
  <c r="P10" i="1"/>
  <c r="P8" i="1"/>
  <c r="P7" i="1"/>
  <c r="P5" i="1"/>
  <c r="P4" i="1"/>
  <c r="P30" i="1" l="1"/>
  <c r="R30" i="1"/>
  <c r="Q30" i="1"/>
  <c r="S30" i="1" l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5" i="1"/>
  <c r="S13" i="1"/>
  <c r="S12" i="1"/>
  <c r="S10" i="1"/>
  <c r="S8" i="1"/>
  <c r="S7" i="1"/>
  <c r="S6" i="1"/>
  <c r="S5" i="1"/>
  <c r="S4" i="1"/>
  <c r="U30" i="1" l="1"/>
  <c r="L30" i="1" s="1"/>
  <c r="T30" i="1"/>
  <c r="V30" i="1" l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5" i="1"/>
  <c r="V13" i="1"/>
  <c r="V12" i="1"/>
  <c r="V10" i="1"/>
  <c r="V7" i="1"/>
  <c r="V6" i="1"/>
  <c r="V4" i="1"/>
  <c r="X30" i="1" l="1"/>
  <c r="W30" i="1"/>
  <c r="K30" i="1" s="1"/>
  <c r="M30" i="1" s="1"/>
  <c r="Y30" i="1" l="1"/>
  <c r="Y29" i="1"/>
  <c r="Y28" i="1"/>
  <c r="Y27" i="1"/>
  <c r="Y26" i="1"/>
  <c r="Y24" i="1"/>
  <c r="Y23" i="1"/>
  <c r="Y22" i="1"/>
  <c r="Y21" i="1"/>
  <c r="Y19" i="1"/>
  <c r="Y18" i="1"/>
  <c r="Y17" i="1"/>
  <c r="Y15" i="1"/>
  <c r="Y13" i="1"/>
  <c r="Y12" i="1"/>
  <c r="Y10" i="1"/>
  <c r="Y7" i="1"/>
  <c r="Y6" i="1"/>
  <c r="Y4" i="1"/>
  <c r="AA31" i="1" l="1"/>
  <c r="Z31" i="1"/>
  <c r="AA17" i="1"/>
  <c r="Z17" i="1"/>
  <c r="AA29" i="1"/>
  <c r="Z29" i="1"/>
  <c r="AA28" i="1"/>
  <c r="Z28" i="1"/>
  <c r="AA27" i="1"/>
  <c r="Z27" i="1"/>
  <c r="AA26" i="1"/>
  <c r="Z26" i="1"/>
  <c r="AA25" i="1"/>
  <c r="Z25" i="1"/>
  <c r="AA24" i="1"/>
  <c r="Z24" i="1"/>
  <c r="AA23" i="1"/>
  <c r="Z23" i="1"/>
  <c r="AA22" i="1"/>
  <c r="Z22" i="1"/>
  <c r="AA21" i="1"/>
  <c r="Z21" i="1"/>
  <c r="AA20" i="1"/>
  <c r="Z20" i="1"/>
  <c r="AA19" i="1"/>
  <c r="Z19" i="1"/>
  <c r="AA18" i="1"/>
  <c r="Z18" i="1"/>
  <c r="AA16" i="1"/>
  <c r="Z16" i="1"/>
  <c r="AA15" i="1"/>
  <c r="Z15" i="1"/>
  <c r="AA13" i="1"/>
  <c r="Z13" i="1"/>
  <c r="AA12" i="1"/>
  <c r="Z12" i="1"/>
  <c r="AA11" i="1"/>
  <c r="Z11" i="1"/>
  <c r="AA10" i="1"/>
  <c r="Z10" i="1"/>
  <c r="AA7" i="1"/>
  <c r="Z7" i="1"/>
  <c r="AA6" i="1"/>
  <c r="Z6" i="1"/>
  <c r="AA4" i="1"/>
  <c r="Z4" i="1"/>
  <c r="AD30" i="1"/>
  <c r="AC30" i="1"/>
  <c r="AE29" i="1"/>
  <c r="AE28" i="1"/>
  <c r="AE27" i="1"/>
  <c r="AE24" i="1"/>
  <c r="AE23" i="1"/>
  <c r="AE19" i="1"/>
  <c r="AE18" i="1"/>
  <c r="AE17" i="1"/>
  <c r="AE15" i="1"/>
  <c r="AE13" i="1"/>
  <c r="AE12" i="1"/>
  <c r="AE10" i="1"/>
  <c r="AE7" i="1"/>
  <c r="AE6" i="1"/>
  <c r="AE4" i="1"/>
  <c r="AB17" i="1" l="1"/>
  <c r="AB12" i="1"/>
  <c r="AB4" i="1"/>
  <c r="AB28" i="1"/>
  <c r="AB21" i="1"/>
  <c r="AB29" i="1"/>
  <c r="AB18" i="1"/>
  <c r="AB23" i="1"/>
  <c r="AB27" i="1"/>
  <c r="AE30" i="1"/>
  <c r="AB10" i="1"/>
  <c r="AB25" i="1"/>
  <c r="AB7" i="1"/>
  <c r="AB22" i="1"/>
  <c r="AB26" i="1"/>
  <c r="AB13" i="1"/>
  <c r="AB19" i="1"/>
  <c r="AB15" i="1"/>
  <c r="AB20" i="1"/>
  <c r="AB31" i="1"/>
  <c r="AB24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5" i="1"/>
  <c r="AH13" i="1"/>
  <c r="AH12" i="1"/>
  <c r="AH10" i="1"/>
  <c r="AH6" i="1"/>
  <c r="AH4" i="1"/>
  <c r="AG30" i="1" l="1"/>
  <c r="AF30" i="1"/>
  <c r="AH30" i="1" l="1"/>
  <c r="AJ30" i="1"/>
  <c r="AI30" i="1"/>
  <c r="AK30" i="1" l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3" i="1"/>
  <c r="AK12" i="1"/>
  <c r="AK10" i="1"/>
  <c r="AK7" i="1"/>
  <c r="AK6" i="1"/>
  <c r="AK4" i="1"/>
  <c r="AM30" i="1" l="1"/>
  <c r="AA30" i="1" s="1"/>
  <c r="AL30" i="1"/>
  <c r="Z30" i="1" s="1"/>
  <c r="AB30" i="1" l="1"/>
  <c r="AN30" i="1"/>
  <c r="AN29" i="1"/>
  <c r="AN28" i="1"/>
  <c r="AN27" i="1"/>
  <c r="AN26" i="1"/>
  <c r="AN23" i="1"/>
  <c r="AN21" i="1"/>
  <c r="AN19" i="1"/>
  <c r="AN18" i="1"/>
  <c r="AN17" i="1"/>
  <c r="AN15" i="1"/>
  <c r="AN13" i="1"/>
  <c r="AN12" i="1"/>
  <c r="AN10" i="1"/>
  <c r="AN6" i="1"/>
  <c r="AN4" i="1"/>
</calcChain>
</file>

<file path=xl/sharedStrings.xml><?xml version="1.0" encoding="utf-8"?>
<sst xmlns="http://schemas.openxmlformats.org/spreadsheetml/2006/main" count="96" uniqueCount="51">
  <si>
    <t>EDUCATION PROGRAM:</t>
  </si>
  <si>
    <t>1st Time Candidates*</t>
  </si>
  <si>
    <t>Number Passing</t>
  </si>
  <si>
    <t>Passing Percent</t>
  </si>
  <si>
    <t>Brigham Young University</t>
  </si>
  <si>
    <t>Eagle Gate College (Assoc)</t>
  </si>
  <si>
    <t>Fortis College</t>
  </si>
  <si>
    <t>Nightingale College (Assoc)</t>
  </si>
  <si>
    <t>Provo College (BSN)</t>
  </si>
  <si>
    <t>Roseman University</t>
  </si>
  <si>
    <t>Salt Lake Community College</t>
  </si>
  <si>
    <t>Snow College</t>
  </si>
  <si>
    <t>Southern Utah University</t>
  </si>
  <si>
    <t xml:space="preserve">Stevens-Henager College </t>
  </si>
  <si>
    <t>University of Utah</t>
  </si>
  <si>
    <t>Utah Valley University</t>
  </si>
  <si>
    <t>Weber State University</t>
  </si>
  <si>
    <t>Western Governors University</t>
  </si>
  <si>
    <t>Westminister College</t>
  </si>
  <si>
    <t>Total Candidates Educated in Utah</t>
  </si>
  <si>
    <t>Total National Candidates*- Member Boards</t>
  </si>
  <si>
    <t>*Source: NCSBN Report - Number and Percent First-time Candidates Educated in Member Board Jurisdictions.</t>
  </si>
  <si>
    <t>**Excluded: Graduates of programs no longer in operation</t>
  </si>
  <si>
    <t xml:space="preserve">National data available at: NCSBN.org </t>
  </si>
  <si>
    <t>Overall 2018</t>
  </si>
  <si>
    <t>Utah State University (Assoc)</t>
  </si>
  <si>
    <t>Provo College (Assoc)</t>
  </si>
  <si>
    <t>Nightingale College (BSN)</t>
  </si>
  <si>
    <t>Eagle Gate College (BSN)</t>
  </si>
  <si>
    <t>Utah State University (BSN)</t>
  </si>
  <si>
    <t>Overall 2019</t>
  </si>
  <si>
    <t>1st Quarter 2020</t>
  </si>
  <si>
    <t>2nd Quarter 2020</t>
  </si>
  <si>
    <t>3rd Quarter 2020</t>
  </si>
  <si>
    <t>4th Quarter 2020</t>
  </si>
  <si>
    <t>Overall 2020</t>
  </si>
  <si>
    <t>Overall 2017</t>
  </si>
  <si>
    <t>1st Quarter 2021</t>
  </si>
  <si>
    <t>2nd Quarter 2021</t>
  </si>
  <si>
    <t>3rd Quarter 2021</t>
  </si>
  <si>
    <t>4th Quarter 2021</t>
  </si>
  <si>
    <t>Overall 2021</t>
  </si>
  <si>
    <t>Q1 2022</t>
  </si>
  <si>
    <t>Joyce University of Nursing and Health Sciences (Assoc)</t>
  </si>
  <si>
    <t>Joyce University of Nursing and Health Sciences (BSN)</t>
  </si>
  <si>
    <t>Q2 2022</t>
  </si>
  <si>
    <t>Eagle Gate College (Master's Entry Program)</t>
  </si>
  <si>
    <t>Utah Tech University BSN</t>
  </si>
  <si>
    <t>Utah Tech University ASN</t>
  </si>
  <si>
    <t>Q3 2022</t>
  </si>
  <si>
    <t>Nightingale College (LPN-ASN)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</si>
</sst>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3" fontId="4" fillId="3" borderId="2" xfId="0" applyNumberFormat="1" applyFont="1" applyFill="1" applyBorder="1" applyAlignment="1">
      <alignment horizontal="center" wrapText="1"/>
    </xf>
    <xf numFmtId="0" fontId="4" fillId="0" borderId="2" xfId="0" applyFont="1" applyBorder="1" applyAlignment="1"/>
    <xf numFmtId="164" fontId="4" fillId="0" borderId="2" xfId="0" applyNumberFormat="1" applyFont="1" applyBorder="1" applyAlignment="1"/>
    <xf numFmtId="0" fontId="5" fillId="4" borderId="2" xfId="0" applyFont="1" applyFill="1" applyBorder="1" applyAlignment="1"/>
    <xf numFmtId="164" fontId="5" fillId="4" borderId="2" xfId="1" applyNumberFormat="1" applyFont="1" applyFill="1" applyBorder="1" applyAlignment="1"/>
    <xf numFmtId="0" fontId="5" fillId="0" borderId="2" xfId="0" applyFont="1" applyFill="1" applyBorder="1" applyAlignment="1"/>
    <xf numFmtId="0" fontId="6" fillId="0" borderId="2" xfId="0" applyFont="1" applyFill="1" applyBorder="1" applyAlignment="1"/>
    <xf numFmtId="0" fontId="6" fillId="4" borderId="2" xfId="0" applyFont="1" applyFill="1" applyBorder="1" applyAlignment="1"/>
    <xf numFmtId="0" fontId="5" fillId="6" borderId="2" xfId="0" applyFont="1" applyFill="1" applyBorder="1" applyAlignment="1">
      <alignment wrapText="1"/>
    </xf>
    <xf numFmtId="10" fontId="5" fillId="4" borderId="2" xfId="1" applyNumberFormat="1" applyFont="1" applyFill="1" applyBorder="1" applyAlignment="1"/>
    <xf numFmtId="10" fontId="5" fillId="0" borderId="2" xfId="1" applyNumberFormat="1" applyFont="1" applyFill="1" applyBorder="1" applyAlignment="1"/>
    <xf numFmtId="10" fontId="6" fillId="0" borderId="2" xfId="1" applyNumberFormat="1" applyFont="1" applyFill="1" applyBorder="1" applyAlignment="1"/>
    <xf numFmtId="10" fontId="6" fillId="4" borderId="2" xfId="1" applyNumberFormat="1" applyFont="1" applyFill="1" applyBorder="1" applyAlignment="1"/>
    <xf numFmtId="10" fontId="5" fillId="6" borderId="2" xfId="1" applyNumberFormat="1" applyFont="1" applyFill="1" applyBorder="1" applyAlignment="1">
      <alignment wrapText="1"/>
    </xf>
    <xf numFmtId="3" fontId="3" fillId="3" borderId="2" xfId="0" applyNumberFormat="1" applyFont="1" applyFill="1" applyBorder="1" applyAlignment="1">
      <alignment horizontal="center" wrapText="1"/>
    </xf>
    <xf numFmtId="0" fontId="2" fillId="0" borderId="2" xfId="0" applyFont="1" applyFill="1" applyBorder="1"/>
    <xf numFmtId="1" fontId="2" fillId="0" borderId="2" xfId="0" applyNumberFormat="1" applyFont="1" applyFill="1" applyBorder="1"/>
    <xf numFmtId="0" fontId="4" fillId="3" borderId="2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wrapText="1"/>
    </xf>
    <xf numFmtId="0" fontId="2" fillId="0" borderId="2" xfId="0" applyFont="1" applyBorder="1"/>
    <xf numFmtId="0" fontId="2" fillId="0" borderId="2" xfId="0" applyFont="1" applyBorder="1" applyAlignment="1"/>
    <xf numFmtId="0" fontId="2" fillId="0" borderId="2" xfId="0" applyFont="1" applyFill="1" applyBorder="1" applyAlignment="1"/>
    <xf numFmtId="0" fontId="2" fillId="4" borderId="2" xfId="0" applyFont="1" applyFill="1" applyBorder="1" applyAlignment="1"/>
    <xf numFmtId="0" fontId="6" fillId="7" borderId="2" xfId="0" applyFont="1" applyFill="1" applyBorder="1" applyAlignment="1">
      <alignment wrapText="1"/>
    </xf>
    <xf numFmtId="3" fontId="6" fillId="7" borderId="2" xfId="0" applyNumberFormat="1" applyFont="1" applyFill="1" applyBorder="1" applyAlignment="1">
      <alignment wrapText="1"/>
    </xf>
    <xf numFmtId="10" fontId="6" fillId="7" borderId="2" xfId="0" applyNumberFormat="1" applyFont="1" applyFill="1" applyBorder="1" applyAlignment="1">
      <alignment wrapText="1"/>
    </xf>
    <xf numFmtId="10" fontId="6" fillId="7" borderId="2" xfId="1" applyNumberFormat="1" applyFont="1" applyFill="1" applyBorder="1" applyAlignment="1">
      <alignment wrapText="1"/>
    </xf>
    <xf numFmtId="0" fontId="4" fillId="0" borderId="2" xfId="0" applyFont="1" applyFill="1" applyBorder="1" applyAlignment="1"/>
    <xf numFmtId="0" fontId="0" fillId="0" borderId="2" xfId="0" applyBorder="1"/>
    <xf numFmtId="164" fontId="0" fillId="0" borderId="2" xfId="0" applyNumberFormat="1" applyBorder="1"/>
    <xf numFmtId="0" fontId="0" fillId="0" borderId="2" xfId="0" applyFill="1" applyBorder="1"/>
    <xf numFmtId="0" fontId="8" fillId="0" borderId="2" xfId="0" applyFont="1" applyBorder="1"/>
    <xf numFmtId="164" fontId="8" fillId="0" borderId="2" xfId="0" applyNumberFormat="1" applyFont="1" applyBorder="1"/>
    <xf numFmtId="0" fontId="6" fillId="5" borderId="2" xfId="0" applyFont="1" applyFill="1" applyBorder="1" applyAlignment="1"/>
    <xf numFmtId="10" fontId="6" fillId="5" borderId="2" xfId="1" applyNumberFormat="1" applyFont="1" applyFill="1" applyBorder="1" applyAlignment="1"/>
    <xf numFmtId="0" fontId="5" fillId="4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10" fontId="5" fillId="4" borderId="2" xfId="1" applyNumberFormat="1" applyFont="1" applyFill="1" applyBorder="1" applyAlignment="1">
      <alignment wrapText="1"/>
    </xf>
    <xf numFmtId="10" fontId="5" fillId="0" borderId="2" xfId="1" applyNumberFormat="1" applyFont="1" applyFill="1" applyBorder="1" applyAlignment="1">
      <alignment wrapText="1"/>
    </xf>
    <xf numFmtId="0" fontId="3" fillId="0" borderId="2" xfId="0" applyFont="1" applyBorder="1" applyAlignment="1"/>
    <xf numFmtId="0" fontId="3" fillId="0" borderId="4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left" wrapText="1"/>
    </xf>
    <xf numFmtId="0" fontId="3" fillId="0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FFCC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35"/>
  <sheetViews>
    <sheetView tabSelected="1" zoomScaleNormal="100" workbookViewId="0">
      <selection activeCell="E16" sqref="E16"/>
    </sheetView>
  </sheetViews>
  <sheetFormatPr defaultRowHeight="15" x14ac:dyDescent="0.25"/>
  <cols>
    <col min="1" max="1" width="49.7109375" style="29" bestFit="1" customWidth="1"/>
    <col min="2" max="2" width="13.42578125" style="29" customWidth="1"/>
    <col min="3" max="3" width="9.140625" style="29" customWidth="1"/>
    <col min="4" max="4" width="9.5703125" style="29" customWidth="1"/>
    <col min="5" max="5" width="13.42578125" style="29" customWidth="1"/>
    <col min="6" max="6" width="9" style="29" customWidth="1"/>
    <col min="7" max="8" width="13.7109375" style="29" customWidth="1"/>
    <col min="9" max="9" width="9" style="29" customWidth="1"/>
    <col min="10" max="10" width="9.7109375" style="29" customWidth="1"/>
    <col min="11" max="11" width="13.42578125" style="29" customWidth="1"/>
    <col min="12" max="12" width="10.85546875" style="29" customWidth="1"/>
    <col min="13" max="13" width="9.7109375" style="29" customWidth="1"/>
    <col min="14" max="14" width="13.5703125" style="29" customWidth="1"/>
    <col min="15" max="15" width="9.42578125" style="29" customWidth="1"/>
    <col min="16" max="16" width="10.5703125" style="29" customWidth="1"/>
    <col min="17" max="17" width="13.42578125" style="29" bestFit="1" customWidth="1"/>
    <col min="18" max="18" width="9" style="29" bestFit="1" customWidth="1"/>
    <col min="19" max="19" width="13.7109375" style="29" bestFit="1" customWidth="1"/>
    <col min="20" max="20" width="13.5703125" style="29" customWidth="1"/>
    <col min="21" max="21" width="11.140625" style="29" customWidth="1"/>
    <col min="22" max="22" width="10.28515625" style="29" customWidth="1"/>
    <col min="23" max="23" width="13.7109375" style="29" customWidth="1"/>
    <col min="24" max="24" width="9.5703125" style="29" customWidth="1"/>
    <col min="25" max="25" width="9.140625" style="29" customWidth="1"/>
    <col min="26" max="26" width="13.5703125" style="29" customWidth="1"/>
    <col min="27" max="27" width="9" style="29" bestFit="1" customWidth="1"/>
    <col min="28" max="28" width="9.7109375" style="29" bestFit="1" customWidth="1"/>
    <col min="29" max="29" width="13.28515625" style="29" customWidth="1"/>
    <col min="30" max="30" width="9" style="29" bestFit="1" customWidth="1"/>
    <col min="31" max="31" width="9.42578125" style="29" customWidth="1"/>
    <col min="32" max="32" width="13" style="29" customWidth="1"/>
    <col min="33" max="33" width="9.42578125" style="29" customWidth="1"/>
    <col min="34" max="34" width="10" style="29" customWidth="1"/>
    <col min="35" max="35" width="13.7109375" style="29" customWidth="1"/>
    <col min="36" max="36" width="9" style="29" bestFit="1" customWidth="1"/>
    <col min="37" max="37" width="11.85546875" style="29" customWidth="1"/>
    <col min="38" max="38" width="13.28515625" style="29" customWidth="1"/>
    <col min="39" max="39" width="9" style="29" bestFit="1" customWidth="1"/>
    <col min="40" max="40" width="9.7109375" style="29" bestFit="1" customWidth="1"/>
    <col min="41" max="41" width="13.42578125" style="29" bestFit="1" customWidth="1"/>
    <col min="42" max="42" width="9" style="29" bestFit="1" customWidth="1"/>
    <col min="43" max="43" width="9.7109375" style="29" customWidth="1"/>
    <col min="44" max="44" width="13.42578125" style="29" bestFit="1" customWidth="1"/>
    <col min="45" max="45" width="9" style="29" bestFit="1" customWidth="1"/>
    <col min="46" max="46" width="9.7109375" style="29" bestFit="1" customWidth="1"/>
    <col min="47" max="47" width="13.42578125" style="29" bestFit="1" customWidth="1"/>
    <col min="48" max="48" width="10.140625" style="29" bestFit="1" customWidth="1"/>
    <col min="49" max="49" width="12.140625" style="30" customWidth="1"/>
    <col min="50" max="53" width="9.140625" style="29"/>
    <col min="54" max="277" width="9.140625" style="31"/>
    <col min="278" max="278" width="32.5703125" style="31" bestFit="1" customWidth="1"/>
    <col min="279" max="279" width="15.5703125" style="31" customWidth="1"/>
    <col min="280" max="280" width="13.7109375" style="31" customWidth="1"/>
    <col min="281" max="281" width="11.140625" style="31" customWidth="1"/>
    <col min="282" max="282" width="15" style="31" customWidth="1"/>
    <col min="283" max="283" width="15.140625" style="31" customWidth="1"/>
    <col min="284" max="284" width="10.7109375" style="31" customWidth="1"/>
    <col min="285" max="285" width="14" style="31" customWidth="1"/>
    <col min="286" max="286" width="10.28515625" style="31" customWidth="1"/>
    <col min="287" max="287" width="10.42578125" style="31" customWidth="1"/>
    <col min="288" max="289" width="13.42578125" style="31" customWidth="1"/>
    <col min="290" max="290" width="12.28515625" style="31" customWidth="1"/>
    <col min="291" max="291" width="14.140625" style="31" customWidth="1"/>
    <col min="292" max="292" width="9.85546875" style="31" customWidth="1"/>
    <col min="293" max="293" width="12.28515625" style="31" customWidth="1"/>
    <col min="294" max="294" width="13.5703125" style="31" customWidth="1"/>
    <col min="295" max="295" width="9.85546875" style="31" customWidth="1"/>
    <col min="296" max="296" width="12.28515625" style="31" customWidth="1"/>
    <col min="297" max="297" width="12.42578125" style="31" customWidth="1"/>
    <col min="298" max="298" width="9.85546875" style="31" customWidth="1"/>
    <col min="299" max="299" width="12.28515625" style="31" customWidth="1"/>
    <col min="300" max="300" width="12.42578125" style="31" customWidth="1"/>
    <col min="301" max="301" width="10.28515625" style="31" customWidth="1"/>
    <col min="302" max="302" width="11.28515625" style="31" customWidth="1"/>
    <col min="303" max="303" width="13.140625" style="31" customWidth="1"/>
    <col min="304" max="304" width="10.5703125" style="31" customWidth="1"/>
    <col min="305" max="305" width="11.140625" style="31" customWidth="1"/>
    <col min="306" max="533" width="9.140625" style="31"/>
    <col min="534" max="534" width="32.5703125" style="31" bestFit="1" customWidth="1"/>
    <col min="535" max="535" width="15.5703125" style="31" customWidth="1"/>
    <col min="536" max="536" width="13.7109375" style="31" customWidth="1"/>
    <col min="537" max="537" width="11.140625" style="31" customWidth="1"/>
    <col min="538" max="538" width="15" style="31" customWidth="1"/>
    <col min="539" max="539" width="15.140625" style="31" customWidth="1"/>
    <col min="540" max="540" width="10.7109375" style="31" customWidth="1"/>
    <col min="541" max="541" width="14" style="31" customWidth="1"/>
    <col min="542" max="542" width="10.28515625" style="31" customWidth="1"/>
    <col min="543" max="543" width="10.42578125" style="31" customWidth="1"/>
    <col min="544" max="545" width="13.42578125" style="31" customWidth="1"/>
    <col min="546" max="546" width="12.28515625" style="31" customWidth="1"/>
    <col min="547" max="547" width="14.140625" style="31" customWidth="1"/>
    <col min="548" max="548" width="9.85546875" style="31" customWidth="1"/>
    <col min="549" max="549" width="12.28515625" style="31" customWidth="1"/>
    <col min="550" max="550" width="13.5703125" style="31" customWidth="1"/>
    <col min="551" max="551" width="9.85546875" style="31" customWidth="1"/>
    <col min="552" max="552" width="12.28515625" style="31" customWidth="1"/>
    <col min="553" max="553" width="12.42578125" style="31" customWidth="1"/>
    <col min="554" max="554" width="9.85546875" style="31" customWidth="1"/>
    <col min="555" max="555" width="12.28515625" style="31" customWidth="1"/>
    <col min="556" max="556" width="12.42578125" style="31" customWidth="1"/>
    <col min="557" max="557" width="10.28515625" style="31" customWidth="1"/>
    <col min="558" max="558" width="11.28515625" style="31" customWidth="1"/>
    <col min="559" max="559" width="13.140625" style="31" customWidth="1"/>
    <col min="560" max="560" width="10.5703125" style="31" customWidth="1"/>
    <col min="561" max="561" width="11.140625" style="31" customWidth="1"/>
    <col min="562" max="789" width="9.140625" style="31"/>
    <col min="790" max="790" width="32.5703125" style="31" bestFit="1" customWidth="1"/>
    <col min="791" max="791" width="15.5703125" style="31" customWidth="1"/>
    <col min="792" max="792" width="13.7109375" style="31" customWidth="1"/>
    <col min="793" max="793" width="11.140625" style="31" customWidth="1"/>
    <col min="794" max="794" width="15" style="31" customWidth="1"/>
    <col min="795" max="795" width="15.140625" style="31" customWidth="1"/>
    <col min="796" max="796" width="10.7109375" style="31" customWidth="1"/>
    <col min="797" max="797" width="14" style="31" customWidth="1"/>
    <col min="798" max="798" width="10.28515625" style="31" customWidth="1"/>
    <col min="799" max="799" width="10.42578125" style="31" customWidth="1"/>
    <col min="800" max="801" width="13.42578125" style="31" customWidth="1"/>
    <col min="802" max="802" width="12.28515625" style="31" customWidth="1"/>
    <col min="803" max="803" width="14.140625" style="31" customWidth="1"/>
    <col min="804" max="804" width="9.85546875" style="31" customWidth="1"/>
    <col min="805" max="805" width="12.28515625" style="31" customWidth="1"/>
    <col min="806" max="806" width="13.5703125" style="31" customWidth="1"/>
    <col min="807" max="807" width="9.85546875" style="31" customWidth="1"/>
    <col min="808" max="808" width="12.28515625" style="31" customWidth="1"/>
    <col min="809" max="809" width="12.42578125" style="31" customWidth="1"/>
    <col min="810" max="810" width="9.85546875" style="31" customWidth="1"/>
    <col min="811" max="811" width="12.28515625" style="31" customWidth="1"/>
    <col min="812" max="812" width="12.42578125" style="31" customWidth="1"/>
    <col min="813" max="813" width="10.28515625" style="31" customWidth="1"/>
    <col min="814" max="814" width="11.28515625" style="31" customWidth="1"/>
    <col min="815" max="815" width="13.140625" style="31" customWidth="1"/>
    <col min="816" max="816" width="10.5703125" style="31" customWidth="1"/>
    <col min="817" max="817" width="11.140625" style="31" customWidth="1"/>
    <col min="818" max="1045" width="9.140625" style="31"/>
    <col min="1046" max="1046" width="32.5703125" style="31" bestFit="1" customWidth="1"/>
    <col min="1047" max="1047" width="15.5703125" style="31" customWidth="1"/>
    <col min="1048" max="1048" width="13.7109375" style="31" customWidth="1"/>
    <col min="1049" max="1049" width="11.140625" style="31" customWidth="1"/>
    <col min="1050" max="1050" width="15" style="31" customWidth="1"/>
    <col min="1051" max="1051" width="15.140625" style="31" customWidth="1"/>
    <col min="1052" max="1052" width="10.7109375" style="31" customWidth="1"/>
    <col min="1053" max="1053" width="14" style="31" customWidth="1"/>
    <col min="1054" max="1054" width="10.28515625" style="31" customWidth="1"/>
    <col min="1055" max="1055" width="10.42578125" style="31" customWidth="1"/>
    <col min="1056" max="1057" width="13.42578125" style="31" customWidth="1"/>
    <col min="1058" max="1058" width="12.28515625" style="31" customWidth="1"/>
    <col min="1059" max="1059" width="14.140625" style="31" customWidth="1"/>
    <col min="1060" max="1060" width="9.85546875" style="31" customWidth="1"/>
    <col min="1061" max="1061" width="12.28515625" style="31" customWidth="1"/>
    <col min="1062" max="1062" width="13.5703125" style="31" customWidth="1"/>
    <col min="1063" max="1063" width="9.85546875" style="31" customWidth="1"/>
    <col min="1064" max="1064" width="12.28515625" style="31" customWidth="1"/>
    <col min="1065" max="1065" width="12.42578125" style="31" customWidth="1"/>
    <col min="1066" max="1066" width="9.85546875" style="31" customWidth="1"/>
    <col min="1067" max="1067" width="12.28515625" style="31" customWidth="1"/>
    <col min="1068" max="1068" width="12.42578125" style="31" customWidth="1"/>
    <col min="1069" max="1069" width="10.28515625" style="31" customWidth="1"/>
    <col min="1070" max="1070" width="11.28515625" style="31" customWidth="1"/>
    <col min="1071" max="1071" width="13.140625" style="31" customWidth="1"/>
    <col min="1072" max="1072" width="10.5703125" style="31" customWidth="1"/>
    <col min="1073" max="1073" width="11.140625" style="31" customWidth="1"/>
    <col min="1074" max="1301" width="9.140625" style="31"/>
    <col min="1302" max="1302" width="32.5703125" style="31" bestFit="1" customWidth="1"/>
    <col min="1303" max="1303" width="15.5703125" style="31" customWidth="1"/>
    <col min="1304" max="1304" width="13.7109375" style="31" customWidth="1"/>
    <col min="1305" max="1305" width="11.140625" style="31" customWidth="1"/>
    <col min="1306" max="1306" width="15" style="31" customWidth="1"/>
    <col min="1307" max="1307" width="15.140625" style="31" customWidth="1"/>
    <col min="1308" max="1308" width="10.7109375" style="31" customWidth="1"/>
    <col min="1309" max="1309" width="14" style="31" customWidth="1"/>
    <col min="1310" max="1310" width="10.28515625" style="31" customWidth="1"/>
    <col min="1311" max="1311" width="10.42578125" style="31" customWidth="1"/>
    <col min="1312" max="1313" width="13.42578125" style="31" customWidth="1"/>
    <col min="1314" max="1314" width="12.28515625" style="31" customWidth="1"/>
    <col min="1315" max="1315" width="14.140625" style="31" customWidth="1"/>
    <col min="1316" max="1316" width="9.85546875" style="31" customWidth="1"/>
    <col min="1317" max="1317" width="12.28515625" style="31" customWidth="1"/>
    <col min="1318" max="1318" width="13.5703125" style="31" customWidth="1"/>
    <col min="1319" max="1319" width="9.85546875" style="31" customWidth="1"/>
    <col min="1320" max="1320" width="12.28515625" style="31" customWidth="1"/>
    <col min="1321" max="1321" width="12.42578125" style="31" customWidth="1"/>
    <col min="1322" max="1322" width="9.85546875" style="31" customWidth="1"/>
    <col min="1323" max="1323" width="12.28515625" style="31" customWidth="1"/>
    <col min="1324" max="1324" width="12.42578125" style="31" customWidth="1"/>
    <col min="1325" max="1325" width="10.28515625" style="31" customWidth="1"/>
    <col min="1326" max="1326" width="11.28515625" style="31" customWidth="1"/>
    <col min="1327" max="1327" width="13.140625" style="31" customWidth="1"/>
    <col min="1328" max="1328" width="10.5703125" style="31" customWidth="1"/>
    <col min="1329" max="1329" width="11.140625" style="31" customWidth="1"/>
    <col min="1330" max="1557" width="9.140625" style="31"/>
    <col min="1558" max="1558" width="32.5703125" style="31" bestFit="1" customWidth="1"/>
    <col min="1559" max="1559" width="15.5703125" style="31" customWidth="1"/>
    <col min="1560" max="1560" width="13.7109375" style="31" customWidth="1"/>
    <col min="1561" max="1561" width="11.140625" style="31" customWidth="1"/>
    <col min="1562" max="1562" width="15" style="31" customWidth="1"/>
    <col min="1563" max="1563" width="15.140625" style="31" customWidth="1"/>
    <col min="1564" max="1564" width="10.7109375" style="31" customWidth="1"/>
    <col min="1565" max="1565" width="14" style="31" customWidth="1"/>
    <col min="1566" max="1566" width="10.28515625" style="31" customWidth="1"/>
    <col min="1567" max="1567" width="10.42578125" style="31" customWidth="1"/>
    <col min="1568" max="1569" width="13.42578125" style="31" customWidth="1"/>
    <col min="1570" max="1570" width="12.28515625" style="31" customWidth="1"/>
    <col min="1571" max="1571" width="14.140625" style="31" customWidth="1"/>
    <col min="1572" max="1572" width="9.85546875" style="31" customWidth="1"/>
    <col min="1573" max="1573" width="12.28515625" style="31" customWidth="1"/>
    <col min="1574" max="1574" width="13.5703125" style="31" customWidth="1"/>
    <col min="1575" max="1575" width="9.85546875" style="31" customWidth="1"/>
    <col min="1576" max="1576" width="12.28515625" style="31" customWidth="1"/>
    <col min="1577" max="1577" width="12.42578125" style="31" customWidth="1"/>
    <col min="1578" max="1578" width="9.85546875" style="31" customWidth="1"/>
    <col min="1579" max="1579" width="12.28515625" style="31" customWidth="1"/>
    <col min="1580" max="1580" width="12.42578125" style="31" customWidth="1"/>
    <col min="1581" max="1581" width="10.28515625" style="31" customWidth="1"/>
    <col min="1582" max="1582" width="11.28515625" style="31" customWidth="1"/>
    <col min="1583" max="1583" width="13.140625" style="31" customWidth="1"/>
    <col min="1584" max="1584" width="10.5703125" style="31" customWidth="1"/>
    <col min="1585" max="1585" width="11.140625" style="31" customWidth="1"/>
    <col min="1586" max="1813" width="9.140625" style="31"/>
    <col min="1814" max="1814" width="32.5703125" style="31" bestFit="1" customWidth="1"/>
    <col min="1815" max="1815" width="15.5703125" style="31" customWidth="1"/>
    <col min="1816" max="1816" width="13.7109375" style="31" customWidth="1"/>
    <col min="1817" max="1817" width="11.140625" style="31" customWidth="1"/>
    <col min="1818" max="1818" width="15" style="31" customWidth="1"/>
    <col min="1819" max="1819" width="15.140625" style="31" customWidth="1"/>
    <col min="1820" max="1820" width="10.7109375" style="31" customWidth="1"/>
    <col min="1821" max="1821" width="14" style="31" customWidth="1"/>
    <col min="1822" max="1822" width="10.28515625" style="31" customWidth="1"/>
    <col min="1823" max="1823" width="10.42578125" style="31" customWidth="1"/>
    <col min="1824" max="1825" width="13.42578125" style="31" customWidth="1"/>
    <col min="1826" max="1826" width="12.28515625" style="31" customWidth="1"/>
    <col min="1827" max="1827" width="14.140625" style="31" customWidth="1"/>
    <col min="1828" max="1828" width="9.85546875" style="31" customWidth="1"/>
    <col min="1829" max="1829" width="12.28515625" style="31" customWidth="1"/>
    <col min="1830" max="1830" width="13.5703125" style="31" customWidth="1"/>
    <col min="1831" max="1831" width="9.85546875" style="31" customWidth="1"/>
    <col min="1832" max="1832" width="12.28515625" style="31" customWidth="1"/>
    <col min="1833" max="1833" width="12.42578125" style="31" customWidth="1"/>
    <col min="1834" max="1834" width="9.85546875" style="31" customWidth="1"/>
    <col min="1835" max="1835" width="12.28515625" style="31" customWidth="1"/>
    <col min="1836" max="1836" width="12.42578125" style="31" customWidth="1"/>
    <col min="1837" max="1837" width="10.28515625" style="31" customWidth="1"/>
    <col min="1838" max="1838" width="11.28515625" style="31" customWidth="1"/>
    <col min="1839" max="1839" width="13.140625" style="31" customWidth="1"/>
    <col min="1840" max="1840" width="10.5703125" style="31" customWidth="1"/>
    <col min="1841" max="1841" width="11.140625" style="31" customWidth="1"/>
    <col min="1842" max="2069" width="9.140625" style="31"/>
    <col min="2070" max="2070" width="32.5703125" style="31" bestFit="1" customWidth="1"/>
    <col min="2071" max="2071" width="15.5703125" style="31" customWidth="1"/>
    <col min="2072" max="2072" width="13.7109375" style="31" customWidth="1"/>
    <col min="2073" max="2073" width="11.140625" style="31" customWidth="1"/>
    <col min="2074" max="2074" width="15" style="31" customWidth="1"/>
    <col min="2075" max="2075" width="15.140625" style="31" customWidth="1"/>
    <col min="2076" max="2076" width="10.7109375" style="31" customWidth="1"/>
    <col min="2077" max="2077" width="14" style="31" customWidth="1"/>
    <col min="2078" max="2078" width="10.28515625" style="31" customWidth="1"/>
    <col min="2079" max="2079" width="10.42578125" style="31" customWidth="1"/>
    <col min="2080" max="2081" width="13.42578125" style="31" customWidth="1"/>
    <col min="2082" max="2082" width="12.28515625" style="31" customWidth="1"/>
    <col min="2083" max="2083" width="14.140625" style="31" customWidth="1"/>
    <col min="2084" max="2084" width="9.85546875" style="31" customWidth="1"/>
    <col min="2085" max="2085" width="12.28515625" style="31" customWidth="1"/>
    <col min="2086" max="2086" width="13.5703125" style="31" customWidth="1"/>
    <col min="2087" max="2087" width="9.85546875" style="31" customWidth="1"/>
    <col min="2088" max="2088" width="12.28515625" style="31" customWidth="1"/>
    <col min="2089" max="2089" width="12.42578125" style="31" customWidth="1"/>
    <col min="2090" max="2090" width="9.85546875" style="31" customWidth="1"/>
    <col min="2091" max="2091" width="12.28515625" style="31" customWidth="1"/>
    <col min="2092" max="2092" width="12.42578125" style="31" customWidth="1"/>
    <col min="2093" max="2093" width="10.28515625" style="31" customWidth="1"/>
    <col min="2094" max="2094" width="11.28515625" style="31" customWidth="1"/>
    <col min="2095" max="2095" width="13.140625" style="31" customWidth="1"/>
    <col min="2096" max="2096" width="10.5703125" style="31" customWidth="1"/>
    <col min="2097" max="2097" width="11.140625" style="31" customWidth="1"/>
    <col min="2098" max="2325" width="9.140625" style="31"/>
    <col min="2326" max="2326" width="32.5703125" style="31" bestFit="1" customWidth="1"/>
    <col min="2327" max="2327" width="15.5703125" style="31" customWidth="1"/>
    <col min="2328" max="2328" width="13.7109375" style="31" customWidth="1"/>
    <col min="2329" max="2329" width="11.140625" style="31" customWidth="1"/>
    <col min="2330" max="2330" width="15" style="31" customWidth="1"/>
    <col min="2331" max="2331" width="15.140625" style="31" customWidth="1"/>
    <col min="2332" max="2332" width="10.7109375" style="31" customWidth="1"/>
    <col min="2333" max="2333" width="14" style="31" customWidth="1"/>
    <col min="2334" max="2334" width="10.28515625" style="31" customWidth="1"/>
    <col min="2335" max="2335" width="10.42578125" style="31" customWidth="1"/>
    <col min="2336" max="2337" width="13.42578125" style="31" customWidth="1"/>
    <col min="2338" max="2338" width="12.28515625" style="31" customWidth="1"/>
    <col min="2339" max="2339" width="14.140625" style="31" customWidth="1"/>
    <col min="2340" max="2340" width="9.85546875" style="31" customWidth="1"/>
    <col min="2341" max="2341" width="12.28515625" style="31" customWidth="1"/>
    <col min="2342" max="2342" width="13.5703125" style="31" customWidth="1"/>
    <col min="2343" max="2343" width="9.85546875" style="31" customWidth="1"/>
    <col min="2344" max="2344" width="12.28515625" style="31" customWidth="1"/>
    <col min="2345" max="2345" width="12.42578125" style="31" customWidth="1"/>
    <col min="2346" max="2346" width="9.85546875" style="31" customWidth="1"/>
    <col min="2347" max="2347" width="12.28515625" style="31" customWidth="1"/>
    <col min="2348" max="2348" width="12.42578125" style="31" customWidth="1"/>
    <col min="2349" max="2349" width="10.28515625" style="31" customWidth="1"/>
    <col min="2350" max="2350" width="11.28515625" style="31" customWidth="1"/>
    <col min="2351" max="2351" width="13.140625" style="31" customWidth="1"/>
    <col min="2352" max="2352" width="10.5703125" style="31" customWidth="1"/>
    <col min="2353" max="2353" width="11.140625" style="31" customWidth="1"/>
    <col min="2354" max="2581" width="9.140625" style="31"/>
    <col min="2582" max="2582" width="32.5703125" style="31" bestFit="1" customWidth="1"/>
    <col min="2583" max="2583" width="15.5703125" style="31" customWidth="1"/>
    <col min="2584" max="2584" width="13.7109375" style="31" customWidth="1"/>
    <col min="2585" max="2585" width="11.140625" style="31" customWidth="1"/>
    <col min="2586" max="2586" width="15" style="31" customWidth="1"/>
    <col min="2587" max="2587" width="15.140625" style="31" customWidth="1"/>
    <col min="2588" max="2588" width="10.7109375" style="31" customWidth="1"/>
    <col min="2589" max="2589" width="14" style="31" customWidth="1"/>
    <col min="2590" max="2590" width="10.28515625" style="31" customWidth="1"/>
    <col min="2591" max="2591" width="10.42578125" style="31" customWidth="1"/>
    <col min="2592" max="2593" width="13.42578125" style="31" customWidth="1"/>
    <col min="2594" max="2594" width="12.28515625" style="31" customWidth="1"/>
    <col min="2595" max="2595" width="14.140625" style="31" customWidth="1"/>
    <col min="2596" max="2596" width="9.85546875" style="31" customWidth="1"/>
    <col min="2597" max="2597" width="12.28515625" style="31" customWidth="1"/>
    <col min="2598" max="2598" width="13.5703125" style="31" customWidth="1"/>
    <col min="2599" max="2599" width="9.85546875" style="31" customWidth="1"/>
    <col min="2600" max="2600" width="12.28515625" style="31" customWidth="1"/>
    <col min="2601" max="2601" width="12.42578125" style="31" customWidth="1"/>
    <col min="2602" max="2602" width="9.85546875" style="31" customWidth="1"/>
    <col min="2603" max="2603" width="12.28515625" style="31" customWidth="1"/>
    <col min="2604" max="2604" width="12.42578125" style="31" customWidth="1"/>
    <col min="2605" max="2605" width="10.28515625" style="31" customWidth="1"/>
    <col min="2606" max="2606" width="11.28515625" style="31" customWidth="1"/>
    <col min="2607" max="2607" width="13.140625" style="31" customWidth="1"/>
    <col min="2608" max="2608" width="10.5703125" style="31" customWidth="1"/>
    <col min="2609" max="2609" width="11.140625" style="31" customWidth="1"/>
    <col min="2610" max="2837" width="9.140625" style="31"/>
    <col min="2838" max="2838" width="32.5703125" style="31" bestFit="1" customWidth="1"/>
    <col min="2839" max="2839" width="15.5703125" style="31" customWidth="1"/>
    <col min="2840" max="2840" width="13.7109375" style="31" customWidth="1"/>
    <col min="2841" max="2841" width="11.140625" style="31" customWidth="1"/>
    <col min="2842" max="2842" width="15" style="31" customWidth="1"/>
    <col min="2843" max="2843" width="15.140625" style="31" customWidth="1"/>
    <col min="2844" max="2844" width="10.7109375" style="31" customWidth="1"/>
    <col min="2845" max="2845" width="14" style="31" customWidth="1"/>
    <col min="2846" max="2846" width="10.28515625" style="31" customWidth="1"/>
    <col min="2847" max="2847" width="10.42578125" style="31" customWidth="1"/>
    <col min="2848" max="2849" width="13.42578125" style="31" customWidth="1"/>
    <col min="2850" max="2850" width="12.28515625" style="31" customWidth="1"/>
    <col min="2851" max="2851" width="14.140625" style="31" customWidth="1"/>
    <col min="2852" max="2852" width="9.85546875" style="31" customWidth="1"/>
    <col min="2853" max="2853" width="12.28515625" style="31" customWidth="1"/>
    <col min="2854" max="2854" width="13.5703125" style="31" customWidth="1"/>
    <col min="2855" max="2855" width="9.85546875" style="31" customWidth="1"/>
    <col min="2856" max="2856" width="12.28515625" style="31" customWidth="1"/>
    <col min="2857" max="2857" width="12.42578125" style="31" customWidth="1"/>
    <col min="2858" max="2858" width="9.85546875" style="31" customWidth="1"/>
    <col min="2859" max="2859" width="12.28515625" style="31" customWidth="1"/>
    <col min="2860" max="2860" width="12.42578125" style="31" customWidth="1"/>
    <col min="2861" max="2861" width="10.28515625" style="31" customWidth="1"/>
    <col min="2862" max="2862" width="11.28515625" style="31" customWidth="1"/>
    <col min="2863" max="2863" width="13.140625" style="31" customWidth="1"/>
    <col min="2864" max="2864" width="10.5703125" style="31" customWidth="1"/>
    <col min="2865" max="2865" width="11.140625" style="31" customWidth="1"/>
    <col min="2866" max="3093" width="9.140625" style="31"/>
    <col min="3094" max="3094" width="32.5703125" style="31" bestFit="1" customWidth="1"/>
    <col min="3095" max="3095" width="15.5703125" style="31" customWidth="1"/>
    <col min="3096" max="3096" width="13.7109375" style="31" customWidth="1"/>
    <col min="3097" max="3097" width="11.140625" style="31" customWidth="1"/>
    <col min="3098" max="3098" width="15" style="31" customWidth="1"/>
    <col min="3099" max="3099" width="15.140625" style="31" customWidth="1"/>
    <col min="3100" max="3100" width="10.7109375" style="31" customWidth="1"/>
    <col min="3101" max="3101" width="14" style="31" customWidth="1"/>
    <col min="3102" max="3102" width="10.28515625" style="31" customWidth="1"/>
    <col min="3103" max="3103" width="10.42578125" style="31" customWidth="1"/>
    <col min="3104" max="3105" width="13.42578125" style="31" customWidth="1"/>
    <col min="3106" max="3106" width="12.28515625" style="31" customWidth="1"/>
    <col min="3107" max="3107" width="14.140625" style="31" customWidth="1"/>
    <col min="3108" max="3108" width="9.85546875" style="31" customWidth="1"/>
    <col min="3109" max="3109" width="12.28515625" style="31" customWidth="1"/>
    <col min="3110" max="3110" width="13.5703125" style="31" customWidth="1"/>
    <col min="3111" max="3111" width="9.85546875" style="31" customWidth="1"/>
    <col min="3112" max="3112" width="12.28515625" style="31" customWidth="1"/>
    <col min="3113" max="3113" width="12.42578125" style="31" customWidth="1"/>
    <col min="3114" max="3114" width="9.85546875" style="31" customWidth="1"/>
    <col min="3115" max="3115" width="12.28515625" style="31" customWidth="1"/>
    <col min="3116" max="3116" width="12.42578125" style="31" customWidth="1"/>
    <col min="3117" max="3117" width="10.28515625" style="31" customWidth="1"/>
    <col min="3118" max="3118" width="11.28515625" style="31" customWidth="1"/>
    <col min="3119" max="3119" width="13.140625" style="31" customWidth="1"/>
    <col min="3120" max="3120" width="10.5703125" style="31" customWidth="1"/>
    <col min="3121" max="3121" width="11.140625" style="31" customWidth="1"/>
    <col min="3122" max="3349" width="9.140625" style="31"/>
    <col min="3350" max="3350" width="32.5703125" style="31" bestFit="1" customWidth="1"/>
    <col min="3351" max="3351" width="15.5703125" style="31" customWidth="1"/>
    <col min="3352" max="3352" width="13.7109375" style="31" customWidth="1"/>
    <col min="3353" max="3353" width="11.140625" style="31" customWidth="1"/>
    <col min="3354" max="3354" width="15" style="31" customWidth="1"/>
    <col min="3355" max="3355" width="15.140625" style="31" customWidth="1"/>
    <col min="3356" max="3356" width="10.7109375" style="31" customWidth="1"/>
    <col min="3357" max="3357" width="14" style="31" customWidth="1"/>
    <col min="3358" max="3358" width="10.28515625" style="31" customWidth="1"/>
    <col min="3359" max="3359" width="10.42578125" style="31" customWidth="1"/>
    <col min="3360" max="3361" width="13.42578125" style="31" customWidth="1"/>
    <col min="3362" max="3362" width="12.28515625" style="31" customWidth="1"/>
    <col min="3363" max="3363" width="14.140625" style="31" customWidth="1"/>
    <col min="3364" max="3364" width="9.85546875" style="31" customWidth="1"/>
    <col min="3365" max="3365" width="12.28515625" style="31" customWidth="1"/>
    <col min="3366" max="3366" width="13.5703125" style="31" customWidth="1"/>
    <col min="3367" max="3367" width="9.85546875" style="31" customWidth="1"/>
    <col min="3368" max="3368" width="12.28515625" style="31" customWidth="1"/>
    <col min="3369" max="3369" width="12.42578125" style="31" customWidth="1"/>
    <col min="3370" max="3370" width="9.85546875" style="31" customWidth="1"/>
    <col min="3371" max="3371" width="12.28515625" style="31" customWidth="1"/>
    <col min="3372" max="3372" width="12.42578125" style="31" customWidth="1"/>
    <col min="3373" max="3373" width="10.28515625" style="31" customWidth="1"/>
    <col min="3374" max="3374" width="11.28515625" style="31" customWidth="1"/>
    <col min="3375" max="3375" width="13.140625" style="31" customWidth="1"/>
    <col min="3376" max="3376" width="10.5703125" style="31" customWidth="1"/>
    <col min="3377" max="3377" width="11.140625" style="31" customWidth="1"/>
    <col min="3378" max="3605" width="9.140625" style="31"/>
    <col min="3606" max="3606" width="32.5703125" style="31" bestFit="1" customWidth="1"/>
    <col min="3607" max="3607" width="15.5703125" style="31" customWidth="1"/>
    <col min="3608" max="3608" width="13.7109375" style="31" customWidth="1"/>
    <col min="3609" max="3609" width="11.140625" style="31" customWidth="1"/>
    <col min="3610" max="3610" width="15" style="31" customWidth="1"/>
    <col min="3611" max="3611" width="15.140625" style="31" customWidth="1"/>
    <col min="3612" max="3612" width="10.7109375" style="31" customWidth="1"/>
    <col min="3613" max="3613" width="14" style="31" customWidth="1"/>
    <col min="3614" max="3614" width="10.28515625" style="31" customWidth="1"/>
    <col min="3615" max="3615" width="10.42578125" style="31" customWidth="1"/>
    <col min="3616" max="3617" width="13.42578125" style="31" customWidth="1"/>
    <col min="3618" max="3618" width="12.28515625" style="31" customWidth="1"/>
    <col min="3619" max="3619" width="14.140625" style="31" customWidth="1"/>
    <col min="3620" max="3620" width="9.85546875" style="31" customWidth="1"/>
    <col min="3621" max="3621" width="12.28515625" style="31" customWidth="1"/>
    <col min="3622" max="3622" width="13.5703125" style="31" customWidth="1"/>
    <col min="3623" max="3623" width="9.85546875" style="31" customWidth="1"/>
    <col min="3624" max="3624" width="12.28515625" style="31" customWidth="1"/>
    <col min="3625" max="3625" width="12.42578125" style="31" customWidth="1"/>
    <col min="3626" max="3626" width="9.85546875" style="31" customWidth="1"/>
    <col min="3627" max="3627" width="12.28515625" style="31" customWidth="1"/>
    <col min="3628" max="3628" width="12.42578125" style="31" customWidth="1"/>
    <col min="3629" max="3629" width="10.28515625" style="31" customWidth="1"/>
    <col min="3630" max="3630" width="11.28515625" style="31" customWidth="1"/>
    <col min="3631" max="3631" width="13.140625" style="31" customWidth="1"/>
    <col min="3632" max="3632" width="10.5703125" style="31" customWidth="1"/>
    <col min="3633" max="3633" width="11.140625" style="31" customWidth="1"/>
    <col min="3634" max="3861" width="9.140625" style="31"/>
    <col min="3862" max="3862" width="32.5703125" style="31" bestFit="1" customWidth="1"/>
    <col min="3863" max="3863" width="15.5703125" style="31" customWidth="1"/>
    <col min="3864" max="3864" width="13.7109375" style="31" customWidth="1"/>
    <col min="3865" max="3865" width="11.140625" style="31" customWidth="1"/>
    <col min="3866" max="3866" width="15" style="31" customWidth="1"/>
    <col min="3867" max="3867" width="15.140625" style="31" customWidth="1"/>
    <col min="3868" max="3868" width="10.7109375" style="31" customWidth="1"/>
    <col min="3869" max="3869" width="14" style="31" customWidth="1"/>
    <col min="3870" max="3870" width="10.28515625" style="31" customWidth="1"/>
    <col min="3871" max="3871" width="10.42578125" style="31" customWidth="1"/>
    <col min="3872" max="3873" width="13.42578125" style="31" customWidth="1"/>
    <col min="3874" max="3874" width="12.28515625" style="31" customWidth="1"/>
    <col min="3875" max="3875" width="14.140625" style="31" customWidth="1"/>
    <col min="3876" max="3876" width="9.85546875" style="31" customWidth="1"/>
    <col min="3877" max="3877" width="12.28515625" style="31" customWidth="1"/>
    <col min="3878" max="3878" width="13.5703125" style="31" customWidth="1"/>
    <col min="3879" max="3879" width="9.85546875" style="31" customWidth="1"/>
    <col min="3880" max="3880" width="12.28515625" style="31" customWidth="1"/>
    <col min="3881" max="3881" width="12.42578125" style="31" customWidth="1"/>
    <col min="3882" max="3882" width="9.85546875" style="31" customWidth="1"/>
    <col min="3883" max="3883" width="12.28515625" style="31" customWidth="1"/>
    <col min="3884" max="3884" width="12.42578125" style="31" customWidth="1"/>
    <col min="3885" max="3885" width="10.28515625" style="31" customWidth="1"/>
    <col min="3886" max="3886" width="11.28515625" style="31" customWidth="1"/>
    <col min="3887" max="3887" width="13.140625" style="31" customWidth="1"/>
    <col min="3888" max="3888" width="10.5703125" style="31" customWidth="1"/>
    <col min="3889" max="3889" width="11.140625" style="31" customWidth="1"/>
    <col min="3890" max="4117" width="9.140625" style="31"/>
    <col min="4118" max="4118" width="32.5703125" style="31" bestFit="1" customWidth="1"/>
    <col min="4119" max="4119" width="15.5703125" style="31" customWidth="1"/>
    <col min="4120" max="4120" width="13.7109375" style="31" customWidth="1"/>
    <col min="4121" max="4121" width="11.140625" style="31" customWidth="1"/>
    <col min="4122" max="4122" width="15" style="31" customWidth="1"/>
    <col min="4123" max="4123" width="15.140625" style="31" customWidth="1"/>
    <col min="4124" max="4124" width="10.7109375" style="31" customWidth="1"/>
    <col min="4125" max="4125" width="14" style="31" customWidth="1"/>
    <col min="4126" max="4126" width="10.28515625" style="31" customWidth="1"/>
    <col min="4127" max="4127" width="10.42578125" style="31" customWidth="1"/>
    <col min="4128" max="4129" width="13.42578125" style="31" customWidth="1"/>
    <col min="4130" max="4130" width="12.28515625" style="31" customWidth="1"/>
    <col min="4131" max="4131" width="14.140625" style="31" customWidth="1"/>
    <col min="4132" max="4132" width="9.85546875" style="31" customWidth="1"/>
    <col min="4133" max="4133" width="12.28515625" style="31" customWidth="1"/>
    <col min="4134" max="4134" width="13.5703125" style="31" customWidth="1"/>
    <col min="4135" max="4135" width="9.85546875" style="31" customWidth="1"/>
    <col min="4136" max="4136" width="12.28515625" style="31" customWidth="1"/>
    <col min="4137" max="4137" width="12.42578125" style="31" customWidth="1"/>
    <col min="4138" max="4138" width="9.85546875" style="31" customWidth="1"/>
    <col min="4139" max="4139" width="12.28515625" style="31" customWidth="1"/>
    <col min="4140" max="4140" width="12.42578125" style="31" customWidth="1"/>
    <col min="4141" max="4141" width="10.28515625" style="31" customWidth="1"/>
    <col min="4142" max="4142" width="11.28515625" style="31" customWidth="1"/>
    <col min="4143" max="4143" width="13.140625" style="31" customWidth="1"/>
    <col min="4144" max="4144" width="10.5703125" style="31" customWidth="1"/>
    <col min="4145" max="4145" width="11.140625" style="31" customWidth="1"/>
    <col min="4146" max="4373" width="9.140625" style="31"/>
    <col min="4374" max="4374" width="32.5703125" style="31" bestFit="1" customWidth="1"/>
    <col min="4375" max="4375" width="15.5703125" style="31" customWidth="1"/>
    <col min="4376" max="4376" width="13.7109375" style="31" customWidth="1"/>
    <col min="4377" max="4377" width="11.140625" style="31" customWidth="1"/>
    <col min="4378" max="4378" width="15" style="31" customWidth="1"/>
    <col min="4379" max="4379" width="15.140625" style="31" customWidth="1"/>
    <col min="4380" max="4380" width="10.7109375" style="31" customWidth="1"/>
    <col min="4381" max="4381" width="14" style="31" customWidth="1"/>
    <col min="4382" max="4382" width="10.28515625" style="31" customWidth="1"/>
    <col min="4383" max="4383" width="10.42578125" style="31" customWidth="1"/>
    <col min="4384" max="4385" width="13.42578125" style="31" customWidth="1"/>
    <col min="4386" max="4386" width="12.28515625" style="31" customWidth="1"/>
    <col min="4387" max="4387" width="14.140625" style="31" customWidth="1"/>
    <col min="4388" max="4388" width="9.85546875" style="31" customWidth="1"/>
    <col min="4389" max="4389" width="12.28515625" style="31" customWidth="1"/>
    <col min="4390" max="4390" width="13.5703125" style="31" customWidth="1"/>
    <col min="4391" max="4391" width="9.85546875" style="31" customWidth="1"/>
    <col min="4392" max="4392" width="12.28515625" style="31" customWidth="1"/>
    <col min="4393" max="4393" width="12.42578125" style="31" customWidth="1"/>
    <col min="4394" max="4394" width="9.85546875" style="31" customWidth="1"/>
    <col min="4395" max="4395" width="12.28515625" style="31" customWidth="1"/>
    <col min="4396" max="4396" width="12.42578125" style="31" customWidth="1"/>
    <col min="4397" max="4397" width="10.28515625" style="31" customWidth="1"/>
    <col min="4398" max="4398" width="11.28515625" style="31" customWidth="1"/>
    <col min="4399" max="4399" width="13.140625" style="31" customWidth="1"/>
    <col min="4400" max="4400" width="10.5703125" style="31" customWidth="1"/>
    <col min="4401" max="4401" width="11.140625" style="31" customWidth="1"/>
    <col min="4402" max="4629" width="9.140625" style="31"/>
    <col min="4630" max="4630" width="32.5703125" style="31" bestFit="1" customWidth="1"/>
    <col min="4631" max="4631" width="15.5703125" style="31" customWidth="1"/>
    <col min="4632" max="4632" width="13.7109375" style="31" customWidth="1"/>
    <col min="4633" max="4633" width="11.140625" style="31" customWidth="1"/>
    <col min="4634" max="4634" width="15" style="31" customWidth="1"/>
    <col min="4635" max="4635" width="15.140625" style="31" customWidth="1"/>
    <col min="4636" max="4636" width="10.7109375" style="31" customWidth="1"/>
    <col min="4637" max="4637" width="14" style="31" customWidth="1"/>
    <col min="4638" max="4638" width="10.28515625" style="31" customWidth="1"/>
    <col min="4639" max="4639" width="10.42578125" style="31" customWidth="1"/>
    <col min="4640" max="4641" width="13.42578125" style="31" customWidth="1"/>
    <col min="4642" max="4642" width="12.28515625" style="31" customWidth="1"/>
    <col min="4643" max="4643" width="14.140625" style="31" customWidth="1"/>
    <col min="4644" max="4644" width="9.85546875" style="31" customWidth="1"/>
    <col min="4645" max="4645" width="12.28515625" style="31" customWidth="1"/>
    <col min="4646" max="4646" width="13.5703125" style="31" customWidth="1"/>
    <col min="4647" max="4647" width="9.85546875" style="31" customWidth="1"/>
    <col min="4648" max="4648" width="12.28515625" style="31" customWidth="1"/>
    <col min="4649" max="4649" width="12.42578125" style="31" customWidth="1"/>
    <col min="4650" max="4650" width="9.85546875" style="31" customWidth="1"/>
    <col min="4651" max="4651" width="12.28515625" style="31" customWidth="1"/>
    <col min="4652" max="4652" width="12.42578125" style="31" customWidth="1"/>
    <col min="4653" max="4653" width="10.28515625" style="31" customWidth="1"/>
    <col min="4654" max="4654" width="11.28515625" style="31" customWidth="1"/>
    <col min="4655" max="4655" width="13.140625" style="31" customWidth="1"/>
    <col min="4656" max="4656" width="10.5703125" style="31" customWidth="1"/>
    <col min="4657" max="4657" width="11.140625" style="31" customWidth="1"/>
    <col min="4658" max="4885" width="9.140625" style="31"/>
    <col min="4886" max="4886" width="32.5703125" style="31" bestFit="1" customWidth="1"/>
    <col min="4887" max="4887" width="15.5703125" style="31" customWidth="1"/>
    <col min="4888" max="4888" width="13.7109375" style="31" customWidth="1"/>
    <col min="4889" max="4889" width="11.140625" style="31" customWidth="1"/>
    <col min="4890" max="4890" width="15" style="31" customWidth="1"/>
    <col min="4891" max="4891" width="15.140625" style="31" customWidth="1"/>
    <col min="4892" max="4892" width="10.7109375" style="31" customWidth="1"/>
    <col min="4893" max="4893" width="14" style="31" customWidth="1"/>
    <col min="4894" max="4894" width="10.28515625" style="31" customWidth="1"/>
    <col min="4895" max="4895" width="10.42578125" style="31" customWidth="1"/>
    <col min="4896" max="4897" width="13.42578125" style="31" customWidth="1"/>
    <col min="4898" max="4898" width="12.28515625" style="31" customWidth="1"/>
    <col min="4899" max="4899" width="14.140625" style="31" customWidth="1"/>
    <col min="4900" max="4900" width="9.85546875" style="31" customWidth="1"/>
    <col min="4901" max="4901" width="12.28515625" style="31" customWidth="1"/>
    <col min="4902" max="4902" width="13.5703125" style="31" customWidth="1"/>
    <col min="4903" max="4903" width="9.85546875" style="31" customWidth="1"/>
    <col min="4904" max="4904" width="12.28515625" style="31" customWidth="1"/>
    <col min="4905" max="4905" width="12.42578125" style="31" customWidth="1"/>
    <col min="4906" max="4906" width="9.85546875" style="31" customWidth="1"/>
    <col min="4907" max="4907" width="12.28515625" style="31" customWidth="1"/>
    <col min="4908" max="4908" width="12.42578125" style="31" customWidth="1"/>
    <col min="4909" max="4909" width="10.28515625" style="31" customWidth="1"/>
    <col min="4910" max="4910" width="11.28515625" style="31" customWidth="1"/>
    <col min="4911" max="4911" width="13.140625" style="31" customWidth="1"/>
    <col min="4912" max="4912" width="10.5703125" style="31" customWidth="1"/>
    <col min="4913" max="4913" width="11.140625" style="31" customWidth="1"/>
    <col min="4914" max="5141" width="9.140625" style="31"/>
    <col min="5142" max="5142" width="32.5703125" style="31" bestFit="1" customWidth="1"/>
    <col min="5143" max="5143" width="15.5703125" style="31" customWidth="1"/>
    <col min="5144" max="5144" width="13.7109375" style="31" customWidth="1"/>
    <col min="5145" max="5145" width="11.140625" style="31" customWidth="1"/>
    <col min="5146" max="5146" width="15" style="31" customWidth="1"/>
    <col min="5147" max="5147" width="15.140625" style="31" customWidth="1"/>
    <col min="5148" max="5148" width="10.7109375" style="31" customWidth="1"/>
    <col min="5149" max="5149" width="14" style="31" customWidth="1"/>
    <col min="5150" max="5150" width="10.28515625" style="31" customWidth="1"/>
    <col min="5151" max="5151" width="10.42578125" style="31" customWidth="1"/>
    <col min="5152" max="5153" width="13.42578125" style="31" customWidth="1"/>
    <col min="5154" max="5154" width="12.28515625" style="31" customWidth="1"/>
    <col min="5155" max="5155" width="14.140625" style="31" customWidth="1"/>
    <col min="5156" max="5156" width="9.85546875" style="31" customWidth="1"/>
    <col min="5157" max="5157" width="12.28515625" style="31" customWidth="1"/>
    <col min="5158" max="5158" width="13.5703125" style="31" customWidth="1"/>
    <col min="5159" max="5159" width="9.85546875" style="31" customWidth="1"/>
    <col min="5160" max="5160" width="12.28515625" style="31" customWidth="1"/>
    <col min="5161" max="5161" width="12.42578125" style="31" customWidth="1"/>
    <col min="5162" max="5162" width="9.85546875" style="31" customWidth="1"/>
    <col min="5163" max="5163" width="12.28515625" style="31" customWidth="1"/>
    <col min="5164" max="5164" width="12.42578125" style="31" customWidth="1"/>
    <col min="5165" max="5165" width="10.28515625" style="31" customWidth="1"/>
    <col min="5166" max="5166" width="11.28515625" style="31" customWidth="1"/>
    <col min="5167" max="5167" width="13.140625" style="31" customWidth="1"/>
    <col min="5168" max="5168" width="10.5703125" style="31" customWidth="1"/>
    <col min="5169" max="5169" width="11.140625" style="31" customWidth="1"/>
    <col min="5170" max="5397" width="9.140625" style="31"/>
    <col min="5398" max="5398" width="32.5703125" style="31" bestFit="1" customWidth="1"/>
    <col min="5399" max="5399" width="15.5703125" style="31" customWidth="1"/>
    <col min="5400" max="5400" width="13.7109375" style="31" customWidth="1"/>
    <col min="5401" max="5401" width="11.140625" style="31" customWidth="1"/>
    <col min="5402" max="5402" width="15" style="31" customWidth="1"/>
    <col min="5403" max="5403" width="15.140625" style="31" customWidth="1"/>
    <col min="5404" max="5404" width="10.7109375" style="31" customWidth="1"/>
    <col min="5405" max="5405" width="14" style="31" customWidth="1"/>
    <col min="5406" max="5406" width="10.28515625" style="31" customWidth="1"/>
    <col min="5407" max="5407" width="10.42578125" style="31" customWidth="1"/>
    <col min="5408" max="5409" width="13.42578125" style="31" customWidth="1"/>
    <col min="5410" max="5410" width="12.28515625" style="31" customWidth="1"/>
    <col min="5411" max="5411" width="14.140625" style="31" customWidth="1"/>
    <col min="5412" max="5412" width="9.85546875" style="31" customWidth="1"/>
    <col min="5413" max="5413" width="12.28515625" style="31" customWidth="1"/>
    <col min="5414" max="5414" width="13.5703125" style="31" customWidth="1"/>
    <col min="5415" max="5415" width="9.85546875" style="31" customWidth="1"/>
    <col min="5416" max="5416" width="12.28515625" style="31" customWidth="1"/>
    <col min="5417" max="5417" width="12.42578125" style="31" customWidth="1"/>
    <col min="5418" max="5418" width="9.85546875" style="31" customWidth="1"/>
    <col min="5419" max="5419" width="12.28515625" style="31" customWidth="1"/>
    <col min="5420" max="5420" width="12.42578125" style="31" customWidth="1"/>
    <col min="5421" max="5421" width="10.28515625" style="31" customWidth="1"/>
    <col min="5422" max="5422" width="11.28515625" style="31" customWidth="1"/>
    <col min="5423" max="5423" width="13.140625" style="31" customWidth="1"/>
    <col min="5424" max="5424" width="10.5703125" style="31" customWidth="1"/>
    <col min="5425" max="5425" width="11.140625" style="31" customWidth="1"/>
    <col min="5426" max="5653" width="9.140625" style="31"/>
    <col min="5654" max="5654" width="32.5703125" style="31" bestFit="1" customWidth="1"/>
    <col min="5655" max="5655" width="15.5703125" style="31" customWidth="1"/>
    <col min="5656" max="5656" width="13.7109375" style="31" customWidth="1"/>
    <col min="5657" max="5657" width="11.140625" style="31" customWidth="1"/>
    <col min="5658" max="5658" width="15" style="31" customWidth="1"/>
    <col min="5659" max="5659" width="15.140625" style="31" customWidth="1"/>
    <col min="5660" max="5660" width="10.7109375" style="31" customWidth="1"/>
    <col min="5661" max="5661" width="14" style="31" customWidth="1"/>
    <col min="5662" max="5662" width="10.28515625" style="31" customWidth="1"/>
    <col min="5663" max="5663" width="10.42578125" style="31" customWidth="1"/>
    <col min="5664" max="5665" width="13.42578125" style="31" customWidth="1"/>
    <col min="5666" max="5666" width="12.28515625" style="31" customWidth="1"/>
    <col min="5667" max="5667" width="14.140625" style="31" customWidth="1"/>
    <col min="5668" max="5668" width="9.85546875" style="31" customWidth="1"/>
    <col min="5669" max="5669" width="12.28515625" style="31" customWidth="1"/>
    <col min="5670" max="5670" width="13.5703125" style="31" customWidth="1"/>
    <col min="5671" max="5671" width="9.85546875" style="31" customWidth="1"/>
    <col min="5672" max="5672" width="12.28515625" style="31" customWidth="1"/>
    <col min="5673" max="5673" width="12.42578125" style="31" customWidth="1"/>
    <col min="5674" max="5674" width="9.85546875" style="31" customWidth="1"/>
    <col min="5675" max="5675" width="12.28515625" style="31" customWidth="1"/>
    <col min="5676" max="5676" width="12.42578125" style="31" customWidth="1"/>
    <col min="5677" max="5677" width="10.28515625" style="31" customWidth="1"/>
    <col min="5678" max="5678" width="11.28515625" style="31" customWidth="1"/>
    <col min="5679" max="5679" width="13.140625" style="31" customWidth="1"/>
    <col min="5680" max="5680" width="10.5703125" style="31" customWidth="1"/>
    <col min="5681" max="5681" width="11.140625" style="31" customWidth="1"/>
    <col min="5682" max="5909" width="9.140625" style="31"/>
    <col min="5910" max="5910" width="32.5703125" style="31" bestFit="1" customWidth="1"/>
    <col min="5911" max="5911" width="15.5703125" style="31" customWidth="1"/>
    <col min="5912" max="5912" width="13.7109375" style="31" customWidth="1"/>
    <col min="5913" max="5913" width="11.140625" style="31" customWidth="1"/>
    <col min="5914" max="5914" width="15" style="31" customWidth="1"/>
    <col min="5915" max="5915" width="15.140625" style="31" customWidth="1"/>
    <col min="5916" max="5916" width="10.7109375" style="31" customWidth="1"/>
    <col min="5917" max="5917" width="14" style="31" customWidth="1"/>
    <col min="5918" max="5918" width="10.28515625" style="31" customWidth="1"/>
    <col min="5919" max="5919" width="10.42578125" style="31" customWidth="1"/>
    <col min="5920" max="5921" width="13.42578125" style="31" customWidth="1"/>
    <col min="5922" max="5922" width="12.28515625" style="31" customWidth="1"/>
    <col min="5923" max="5923" width="14.140625" style="31" customWidth="1"/>
    <col min="5924" max="5924" width="9.85546875" style="31" customWidth="1"/>
    <col min="5925" max="5925" width="12.28515625" style="31" customWidth="1"/>
    <col min="5926" max="5926" width="13.5703125" style="31" customWidth="1"/>
    <col min="5927" max="5927" width="9.85546875" style="31" customWidth="1"/>
    <col min="5928" max="5928" width="12.28515625" style="31" customWidth="1"/>
    <col min="5929" max="5929" width="12.42578125" style="31" customWidth="1"/>
    <col min="5930" max="5930" width="9.85546875" style="31" customWidth="1"/>
    <col min="5931" max="5931" width="12.28515625" style="31" customWidth="1"/>
    <col min="5932" max="5932" width="12.42578125" style="31" customWidth="1"/>
    <col min="5933" max="5933" width="10.28515625" style="31" customWidth="1"/>
    <col min="5934" max="5934" width="11.28515625" style="31" customWidth="1"/>
    <col min="5935" max="5935" width="13.140625" style="31" customWidth="1"/>
    <col min="5936" max="5936" width="10.5703125" style="31" customWidth="1"/>
    <col min="5937" max="5937" width="11.140625" style="31" customWidth="1"/>
    <col min="5938" max="6165" width="9.140625" style="31"/>
    <col min="6166" max="6166" width="32.5703125" style="31" bestFit="1" customWidth="1"/>
    <col min="6167" max="6167" width="15.5703125" style="31" customWidth="1"/>
    <col min="6168" max="6168" width="13.7109375" style="31" customWidth="1"/>
    <col min="6169" max="6169" width="11.140625" style="31" customWidth="1"/>
    <col min="6170" max="6170" width="15" style="31" customWidth="1"/>
    <col min="6171" max="6171" width="15.140625" style="31" customWidth="1"/>
    <col min="6172" max="6172" width="10.7109375" style="31" customWidth="1"/>
    <col min="6173" max="6173" width="14" style="31" customWidth="1"/>
    <col min="6174" max="6174" width="10.28515625" style="31" customWidth="1"/>
    <col min="6175" max="6175" width="10.42578125" style="31" customWidth="1"/>
    <col min="6176" max="6177" width="13.42578125" style="31" customWidth="1"/>
    <col min="6178" max="6178" width="12.28515625" style="31" customWidth="1"/>
    <col min="6179" max="6179" width="14.140625" style="31" customWidth="1"/>
    <col min="6180" max="6180" width="9.85546875" style="31" customWidth="1"/>
    <col min="6181" max="6181" width="12.28515625" style="31" customWidth="1"/>
    <col min="6182" max="6182" width="13.5703125" style="31" customWidth="1"/>
    <col min="6183" max="6183" width="9.85546875" style="31" customWidth="1"/>
    <col min="6184" max="6184" width="12.28515625" style="31" customWidth="1"/>
    <col min="6185" max="6185" width="12.42578125" style="31" customWidth="1"/>
    <col min="6186" max="6186" width="9.85546875" style="31" customWidth="1"/>
    <col min="6187" max="6187" width="12.28515625" style="31" customWidth="1"/>
    <col min="6188" max="6188" width="12.42578125" style="31" customWidth="1"/>
    <col min="6189" max="6189" width="10.28515625" style="31" customWidth="1"/>
    <col min="6190" max="6190" width="11.28515625" style="31" customWidth="1"/>
    <col min="6191" max="6191" width="13.140625" style="31" customWidth="1"/>
    <col min="6192" max="6192" width="10.5703125" style="31" customWidth="1"/>
    <col min="6193" max="6193" width="11.140625" style="31" customWidth="1"/>
    <col min="6194" max="6421" width="9.140625" style="31"/>
    <col min="6422" max="6422" width="32.5703125" style="31" bestFit="1" customWidth="1"/>
    <col min="6423" max="6423" width="15.5703125" style="31" customWidth="1"/>
    <col min="6424" max="6424" width="13.7109375" style="31" customWidth="1"/>
    <col min="6425" max="6425" width="11.140625" style="31" customWidth="1"/>
    <col min="6426" max="6426" width="15" style="31" customWidth="1"/>
    <col min="6427" max="6427" width="15.140625" style="31" customWidth="1"/>
    <col min="6428" max="6428" width="10.7109375" style="31" customWidth="1"/>
    <col min="6429" max="6429" width="14" style="31" customWidth="1"/>
    <col min="6430" max="6430" width="10.28515625" style="31" customWidth="1"/>
    <col min="6431" max="6431" width="10.42578125" style="31" customWidth="1"/>
    <col min="6432" max="6433" width="13.42578125" style="31" customWidth="1"/>
    <col min="6434" max="6434" width="12.28515625" style="31" customWidth="1"/>
    <col min="6435" max="6435" width="14.140625" style="31" customWidth="1"/>
    <col min="6436" max="6436" width="9.85546875" style="31" customWidth="1"/>
    <col min="6437" max="6437" width="12.28515625" style="31" customWidth="1"/>
    <col min="6438" max="6438" width="13.5703125" style="31" customWidth="1"/>
    <col min="6439" max="6439" width="9.85546875" style="31" customWidth="1"/>
    <col min="6440" max="6440" width="12.28515625" style="31" customWidth="1"/>
    <col min="6441" max="6441" width="12.42578125" style="31" customWidth="1"/>
    <col min="6442" max="6442" width="9.85546875" style="31" customWidth="1"/>
    <col min="6443" max="6443" width="12.28515625" style="31" customWidth="1"/>
    <col min="6444" max="6444" width="12.42578125" style="31" customWidth="1"/>
    <col min="6445" max="6445" width="10.28515625" style="31" customWidth="1"/>
    <col min="6446" max="6446" width="11.28515625" style="31" customWidth="1"/>
    <col min="6447" max="6447" width="13.140625" style="31" customWidth="1"/>
    <col min="6448" max="6448" width="10.5703125" style="31" customWidth="1"/>
    <col min="6449" max="6449" width="11.140625" style="31" customWidth="1"/>
    <col min="6450" max="6677" width="9.140625" style="31"/>
    <col min="6678" max="6678" width="32.5703125" style="31" bestFit="1" customWidth="1"/>
    <col min="6679" max="6679" width="15.5703125" style="31" customWidth="1"/>
    <col min="6680" max="6680" width="13.7109375" style="31" customWidth="1"/>
    <col min="6681" max="6681" width="11.140625" style="31" customWidth="1"/>
    <col min="6682" max="6682" width="15" style="31" customWidth="1"/>
    <col min="6683" max="6683" width="15.140625" style="31" customWidth="1"/>
    <col min="6684" max="6684" width="10.7109375" style="31" customWidth="1"/>
    <col min="6685" max="6685" width="14" style="31" customWidth="1"/>
    <col min="6686" max="6686" width="10.28515625" style="31" customWidth="1"/>
    <col min="6687" max="6687" width="10.42578125" style="31" customWidth="1"/>
    <col min="6688" max="6689" width="13.42578125" style="31" customWidth="1"/>
    <col min="6690" max="6690" width="12.28515625" style="31" customWidth="1"/>
    <col min="6691" max="6691" width="14.140625" style="31" customWidth="1"/>
    <col min="6692" max="6692" width="9.85546875" style="31" customWidth="1"/>
    <col min="6693" max="6693" width="12.28515625" style="31" customWidth="1"/>
    <col min="6694" max="6694" width="13.5703125" style="31" customWidth="1"/>
    <col min="6695" max="6695" width="9.85546875" style="31" customWidth="1"/>
    <col min="6696" max="6696" width="12.28515625" style="31" customWidth="1"/>
    <col min="6697" max="6697" width="12.42578125" style="31" customWidth="1"/>
    <col min="6698" max="6698" width="9.85546875" style="31" customWidth="1"/>
    <col min="6699" max="6699" width="12.28515625" style="31" customWidth="1"/>
    <col min="6700" max="6700" width="12.42578125" style="31" customWidth="1"/>
    <col min="6701" max="6701" width="10.28515625" style="31" customWidth="1"/>
    <col min="6702" max="6702" width="11.28515625" style="31" customWidth="1"/>
    <col min="6703" max="6703" width="13.140625" style="31" customWidth="1"/>
    <col min="6704" max="6704" width="10.5703125" style="31" customWidth="1"/>
    <col min="6705" max="6705" width="11.140625" style="31" customWidth="1"/>
    <col min="6706" max="6933" width="9.140625" style="31"/>
    <col min="6934" max="6934" width="32.5703125" style="31" bestFit="1" customWidth="1"/>
    <col min="6935" max="6935" width="15.5703125" style="31" customWidth="1"/>
    <col min="6936" max="6936" width="13.7109375" style="31" customWidth="1"/>
    <col min="6937" max="6937" width="11.140625" style="31" customWidth="1"/>
    <col min="6938" max="6938" width="15" style="31" customWidth="1"/>
    <col min="6939" max="6939" width="15.140625" style="31" customWidth="1"/>
    <col min="6940" max="6940" width="10.7109375" style="31" customWidth="1"/>
    <col min="6941" max="6941" width="14" style="31" customWidth="1"/>
    <col min="6942" max="6942" width="10.28515625" style="31" customWidth="1"/>
    <col min="6943" max="6943" width="10.42578125" style="31" customWidth="1"/>
    <col min="6944" max="6945" width="13.42578125" style="31" customWidth="1"/>
    <col min="6946" max="6946" width="12.28515625" style="31" customWidth="1"/>
    <col min="6947" max="6947" width="14.140625" style="31" customWidth="1"/>
    <col min="6948" max="6948" width="9.85546875" style="31" customWidth="1"/>
    <col min="6949" max="6949" width="12.28515625" style="31" customWidth="1"/>
    <col min="6950" max="6950" width="13.5703125" style="31" customWidth="1"/>
    <col min="6951" max="6951" width="9.85546875" style="31" customWidth="1"/>
    <col min="6952" max="6952" width="12.28515625" style="31" customWidth="1"/>
    <col min="6953" max="6953" width="12.42578125" style="31" customWidth="1"/>
    <col min="6954" max="6954" width="9.85546875" style="31" customWidth="1"/>
    <col min="6955" max="6955" width="12.28515625" style="31" customWidth="1"/>
    <col min="6956" max="6956" width="12.42578125" style="31" customWidth="1"/>
    <col min="6957" max="6957" width="10.28515625" style="31" customWidth="1"/>
    <col min="6958" max="6958" width="11.28515625" style="31" customWidth="1"/>
    <col min="6959" max="6959" width="13.140625" style="31" customWidth="1"/>
    <col min="6960" max="6960" width="10.5703125" style="31" customWidth="1"/>
    <col min="6961" max="6961" width="11.140625" style="31" customWidth="1"/>
    <col min="6962" max="7189" width="9.140625" style="31"/>
    <col min="7190" max="7190" width="32.5703125" style="31" bestFit="1" customWidth="1"/>
    <col min="7191" max="7191" width="15.5703125" style="31" customWidth="1"/>
    <col min="7192" max="7192" width="13.7109375" style="31" customWidth="1"/>
    <col min="7193" max="7193" width="11.140625" style="31" customWidth="1"/>
    <col min="7194" max="7194" width="15" style="31" customWidth="1"/>
    <col min="7195" max="7195" width="15.140625" style="31" customWidth="1"/>
    <col min="7196" max="7196" width="10.7109375" style="31" customWidth="1"/>
    <col min="7197" max="7197" width="14" style="31" customWidth="1"/>
    <col min="7198" max="7198" width="10.28515625" style="31" customWidth="1"/>
    <col min="7199" max="7199" width="10.42578125" style="31" customWidth="1"/>
    <col min="7200" max="7201" width="13.42578125" style="31" customWidth="1"/>
    <col min="7202" max="7202" width="12.28515625" style="31" customWidth="1"/>
    <col min="7203" max="7203" width="14.140625" style="31" customWidth="1"/>
    <col min="7204" max="7204" width="9.85546875" style="31" customWidth="1"/>
    <col min="7205" max="7205" width="12.28515625" style="31" customWidth="1"/>
    <col min="7206" max="7206" width="13.5703125" style="31" customWidth="1"/>
    <col min="7207" max="7207" width="9.85546875" style="31" customWidth="1"/>
    <col min="7208" max="7208" width="12.28515625" style="31" customWidth="1"/>
    <col min="7209" max="7209" width="12.42578125" style="31" customWidth="1"/>
    <col min="7210" max="7210" width="9.85546875" style="31" customWidth="1"/>
    <col min="7211" max="7211" width="12.28515625" style="31" customWidth="1"/>
    <col min="7212" max="7212" width="12.42578125" style="31" customWidth="1"/>
    <col min="7213" max="7213" width="10.28515625" style="31" customWidth="1"/>
    <col min="7214" max="7214" width="11.28515625" style="31" customWidth="1"/>
    <col min="7215" max="7215" width="13.140625" style="31" customWidth="1"/>
    <col min="7216" max="7216" width="10.5703125" style="31" customWidth="1"/>
    <col min="7217" max="7217" width="11.140625" style="31" customWidth="1"/>
    <col min="7218" max="7445" width="9.140625" style="31"/>
    <col min="7446" max="7446" width="32.5703125" style="31" bestFit="1" customWidth="1"/>
    <col min="7447" max="7447" width="15.5703125" style="31" customWidth="1"/>
    <col min="7448" max="7448" width="13.7109375" style="31" customWidth="1"/>
    <col min="7449" max="7449" width="11.140625" style="31" customWidth="1"/>
    <col min="7450" max="7450" width="15" style="31" customWidth="1"/>
    <col min="7451" max="7451" width="15.140625" style="31" customWidth="1"/>
    <col min="7452" max="7452" width="10.7109375" style="31" customWidth="1"/>
    <col min="7453" max="7453" width="14" style="31" customWidth="1"/>
    <col min="7454" max="7454" width="10.28515625" style="31" customWidth="1"/>
    <col min="7455" max="7455" width="10.42578125" style="31" customWidth="1"/>
    <col min="7456" max="7457" width="13.42578125" style="31" customWidth="1"/>
    <col min="7458" max="7458" width="12.28515625" style="31" customWidth="1"/>
    <col min="7459" max="7459" width="14.140625" style="31" customWidth="1"/>
    <col min="7460" max="7460" width="9.85546875" style="31" customWidth="1"/>
    <col min="7461" max="7461" width="12.28515625" style="31" customWidth="1"/>
    <col min="7462" max="7462" width="13.5703125" style="31" customWidth="1"/>
    <col min="7463" max="7463" width="9.85546875" style="31" customWidth="1"/>
    <col min="7464" max="7464" width="12.28515625" style="31" customWidth="1"/>
    <col min="7465" max="7465" width="12.42578125" style="31" customWidth="1"/>
    <col min="7466" max="7466" width="9.85546875" style="31" customWidth="1"/>
    <col min="7467" max="7467" width="12.28515625" style="31" customWidth="1"/>
    <col min="7468" max="7468" width="12.42578125" style="31" customWidth="1"/>
    <col min="7469" max="7469" width="10.28515625" style="31" customWidth="1"/>
    <col min="7470" max="7470" width="11.28515625" style="31" customWidth="1"/>
    <col min="7471" max="7471" width="13.140625" style="31" customWidth="1"/>
    <col min="7472" max="7472" width="10.5703125" style="31" customWidth="1"/>
    <col min="7473" max="7473" width="11.140625" style="31" customWidth="1"/>
    <col min="7474" max="7701" width="9.140625" style="31"/>
    <col min="7702" max="7702" width="32.5703125" style="31" bestFit="1" customWidth="1"/>
    <col min="7703" max="7703" width="15.5703125" style="31" customWidth="1"/>
    <col min="7704" max="7704" width="13.7109375" style="31" customWidth="1"/>
    <col min="7705" max="7705" width="11.140625" style="31" customWidth="1"/>
    <col min="7706" max="7706" width="15" style="31" customWidth="1"/>
    <col min="7707" max="7707" width="15.140625" style="31" customWidth="1"/>
    <col min="7708" max="7708" width="10.7109375" style="31" customWidth="1"/>
    <col min="7709" max="7709" width="14" style="31" customWidth="1"/>
    <col min="7710" max="7710" width="10.28515625" style="31" customWidth="1"/>
    <col min="7711" max="7711" width="10.42578125" style="31" customWidth="1"/>
    <col min="7712" max="7713" width="13.42578125" style="31" customWidth="1"/>
    <col min="7714" max="7714" width="12.28515625" style="31" customWidth="1"/>
    <col min="7715" max="7715" width="14.140625" style="31" customWidth="1"/>
    <col min="7716" max="7716" width="9.85546875" style="31" customWidth="1"/>
    <col min="7717" max="7717" width="12.28515625" style="31" customWidth="1"/>
    <col min="7718" max="7718" width="13.5703125" style="31" customWidth="1"/>
    <col min="7719" max="7719" width="9.85546875" style="31" customWidth="1"/>
    <col min="7720" max="7720" width="12.28515625" style="31" customWidth="1"/>
    <col min="7721" max="7721" width="12.42578125" style="31" customWidth="1"/>
    <col min="7722" max="7722" width="9.85546875" style="31" customWidth="1"/>
    <col min="7723" max="7723" width="12.28515625" style="31" customWidth="1"/>
    <col min="7724" max="7724" width="12.42578125" style="31" customWidth="1"/>
    <col min="7725" max="7725" width="10.28515625" style="31" customWidth="1"/>
    <col min="7726" max="7726" width="11.28515625" style="31" customWidth="1"/>
    <col min="7727" max="7727" width="13.140625" style="31" customWidth="1"/>
    <col min="7728" max="7728" width="10.5703125" style="31" customWidth="1"/>
    <col min="7729" max="7729" width="11.140625" style="31" customWidth="1"/>
    <col min="7730" max="7957" width="9.140625" style="31"/>
    <col min="7958" max="7958" width="32.5703125" style="31" bestFit="1" customWidth="1"/>
    <col min="7959" max="7959" width="15.5703125" style="31" customWidth="1"/>
    <col min="7960" max="7960" width="13.7109375" style="31" customWidth="1"/>
    <col min="7961" max="7961" width="11.140625" style="31" customWidth="1"/>
    <col min="7962" max="7962" width="15" style="31" customWidth="1"/>
    <col min="7963" max="7963" width="15.140625" style="31" customWidth="1"/>
    <col min="7964" max="7964" width="10.7109375" style="31" customWidth="1"/>
    <col min="7965" max="7965" width="14" style="31" customWidth="1"/>
    <col min="7966" max="7966" width="10.28515625" style="31" customWidth="1"/>
    <col min="7967" max="7967" width="10.42578125" style="31" customWidth="1"/>
    <col min="7968" max="7969" width="13.42578125" style="31" customWidth="1"/>
    <col min="7970" max="7970" width="12.28515625" style="31" customWidth="1"/>
    <col min="7971" max="7971" width="14.140625" style="31" customWidth="1"/>
    <col min="7972" max="7972" width="9.85546875" style="31" customWidth="1"/>
    <col min="7973" max="7973" width="12.28515625" style="31" customWidth="1"/>
    <col min="7974" max="7974" width="13.5703125" style="31" customWidth="1"/>
    <col min="7975" max="7975" width="9.85546875" style="31" customWidth="1"/>
    <col min="7976" max="7976" width="12.28515625" style="31" customWidth="1"/>
    <col min="7977" max="7977" width="12.42578125" style="31" customWidth="1"/>
    <col min="7978" max="7978" width="9.85546875" style="31" customWidth="1"/>
    <col min="7979" max="7979" width="12.28515625" style="31" customWidth="1"/>
    <col min="7980" max="7980" width="12.42578125" style="31" customWidth="1"/>
    <col min="7981" max="7981" width="10.28515625" style="31" customWidth="1"/>
    <col min="7982" max="7982" width="11.28515625" style="31" customWidth="1"/>
    <col min="7983" max="7983" width="13.140625" style="31" customWidth="1"/>
    <col min="7984" max="7984" width="10.5703125" style="31" customWidth="1"/>
    <col min="7985" max="7985" width="11.140625" style="31" customWidth="1"/>
    <col min="7986" max="8213" width="9.140625" style="31"/>
    <col min="8214" max="8214" width="32.5703125" style="31" bestFit="1" customWidth="1"/>
    <col min="8215" max="8215" width="15.5703125" style="31" customWidth="1"/>
    <col min="8216" max="8216" width="13.7109375" style="31" customWidth="1"/>
    <col min="8217" max="8217" width="11.140625" style="31" customWidth="1"/>
    <col min="8218" max="8218" width="15" style="31" customWidth="1"/>
    <col min="8219" max="8219" width="15.140625" style="31" customWidth="1"/>
    <col min="8220" max="8220" width="10.7109375" style="31" customWidth="1"/>
    <col min="8221" max="8221" width="14" style="31" customWidth="1"/>
    <col min="8222" max="8222" width="10.28515625" style="31" customWidth="1"/>
    <col min="8223" max="8223" width="10.42578125" style="31" customWidth="1"/>
    <col min="8224" max="8225" width="13.42578125" style="31" customWidth="1"/>
    <col min="8226" max="8226" width="12.28515625" style="31" customWidth="1"/>
    <col min="8227" max="8227" width="14.140625" style="31" customWidth="1"/>
    <col min="8228" max="8228" width="9.85546875" style="31" customWidth="1"/>
    <col min="8229" max="8229" width="12.28515625" style="31" customWidth="1"/>
    <col min="8230" max="8230" width="13.5703125" style="31" customWidth="1"/>
    <col min="8231" max="8231" width="9.85546875" style="31" customWidth="1"/>
    <col min="8232" max="8232" width="12.28515625" style="31" customWidth="1"/>
    <col min="8233" max="8233" width="12.42578125" style="31" customWidth="1"/>
    <col min="8234" max="8234" width="9.85546875" style="31" customWidth="1"/>
    <col min="8235" max="8235" width="12.28515625" style="31" customWidth="1"/>
    <col min="8236" max="8236" width="12.42578125" style="31" customWidth="1"/>
    <col min="8237" max="8237" width="10.28515625" style="31" customWidth="1"/>
    <col min="8238" max="8238" width="11.28515625" style="31" customWidth="1"/>
    <col min="8239" max="8239" width="13.140625" style="31" customWidth="1"/>
    <col min="8240" max="8240" width="10.5703125" style="31" customWidth="1"/>
    <col min="8241" max="8241" width="11.140625" style="31" customWidth="1"/>
    <col min="8242" max="8469" width="9.140625" style="31"/>
    <col min="8470" max="8470" width="32.5703125" style="31" bestFit="1" customWidth="1"/>
    <col min="8471" max="8471" width="15.5703125" style="31" customWidth="1"/>
    <col min="8472" max="8472" width="13.7109375" style="31" customWidth="1"/>
    <col min="8473" max="8473" width="11.140625" style="31" customWidth="1"/>
    <col min="8474" max="8474" width="15" style="31" customWidth="1"/>
    <col min="8475" max="8475" width="15.140625" style="31" customWidth="1"/>
    <col min="8476" max="8476" width="10.7109375" style="31" customWidth="1"/>
    <col min="8477" max="8477" width="14" style="31" customWidth="1"/>
    <col min="8478" max="8478" width="10.28515625" style="31" customWidth="1"/>
    <col min="8479" max="8479" width="10.42578125" style="31" customWidth="1"/>
    <col min="8480" max="8481" width="13.42578125" style="31" customWidth="1"/>
    <col min="8482" max="8482" width="12.28515625" style="31" customWidth="1"/>
    <col min="8483" max="8483" width="14.140625" style="31" customWidth="1"/>
    <col min="8484" max="8484" width="9.85546875" style="31" customWidth="1"/>
    <col min="8485" max="8485" width="12.28515625" style="31" customWidth="1"/>
    <col min="8486" max="8486" width="13.5703125" style="31" customWidth="1"/>
    <col min="8487" max="8487" width="9.85546875" style="31" customWidth="1"/>
    <col min="8488" max="8488" width="12.28515625" style="31" customWidth="1"/>
    <col min="8489" max="8489" width="12.42578125" style="31" customWidth="1"/>
    <col min="8490" max="8490" width="9.85546875" style="31" customWidth="1"/>
    <col min="8491" max="8491" width="12.28515625" style="31" customWidth="1"/>
    <col min="8492" max="8492" width="12.42578125" style="31" customWidth="1"/>
    <col min="8493" max="8493" width="10.28515625" style="31" customWidth="1"/>
    <col min="8494" max="8494" width="11.28515625" style="31" customWidth="1"/>
    <col min="8495" max="8495" width="13.140625" style="31" customWidth="1"/>
    <col min="8496" max="8496" width="10.5703125" style="31" customWidth="1"/>
    <col min="8497" max="8497" width="11.140625" style="31" customWidth="1"/>
    <col min="8498" max="8725" width="9.140625" style="31"/>
    <col min="8726" max="8726" width="32.5703125" style="31" bestFit="1" customWidth="1"/>
    <col min="8727" max="8727" width="15.5703125" style="31" customWidth="1"/>
    <col min="8728" max="8728" width="13.7109375" style="31" customWidth="1"/>
    <col min="8729" max="8729" width="11.140625" style="31" customWidth="1"/>
    <col min="8730" max="8730" width="15" style="31" customWidth="1"/>
    <col min="8731" max="8731" width="15.140625" style="31" customWidth="1"/>
    <col min="8732" max="8732" width="10.7109375" style="31" customWidth="1"/>
    <col min="8733" max="8733" width="14" style="31" customWidth="1"/>
    <col min="8734" max="8734" width="10.28515625" style="31" customWidth="1"/>
    <col min="8735" max="8735" width="10.42578125" style="31" customWidth="1"/>
    <col min="8736" max="8737" width="13.42578125" style="31" customWidth="1"/>
    <col min="8738" max="8738" width="12.28515625" style="31" customWidth="1"/>
    <col min="8739" max="8739" width="14.140625" style="31" customWidth="1"/>
    <col min="8740" max="8740" width="9.85546875" style="31" customWidth="1"/>
    <col min="8741" max="8741" width="12.28515625" style="31" customWidth="1"/>
    <col min="8742" max="8742" width="13.5703125" style="31" customWidth="1"/>
    <col min="8743" max="8743" width="9.85546875" style="31" customWidth="1"/>
    <col min="8744" max="8744" width="12.28515625" style="31" customWidth="1"/>
    <col min="8745" max="8745" width="12.42578125" style="31" customWidth="1"/>
    <col min="8746" max="8746" width="9.85546875" style="31" customWidth="1"/>
    <col min="8747" max="8747" width="12.28515625" style="31" customWidth="1"/>
    <col min="8748" max="8748" width="12.42578125" style="31" customWidth="1"/>
    <col min="8749" max="8749" width="10.28515625" style="31" customWidth="1"/>
    <col min="8750" max="8750" width="11.28515625" style="31" customWidth="1"/>
    <col min="8751" max="8751" width="13.140625" style="31" customWidth="1"/>
    <col min="8752" max="8752" width="10.5703125" style="31" customWidth="1"/>
    <col min="8753" max="8753" width="11.140625" style="31" customWidth="1"/>
    <col min="8754" max="8981" width="9.140625" style="31"/>
    <col min="8982" max="8982" width="32.5703125" style="31" bestFit="1" customWidth="1"/>
    <col min="8983" max="8983" width="15.5703125" style="31" customWidth="1"/>
    <col min="8984" max="8984" width="13.7109375" style="31" customWidth="1"/>
    <col min="8985" max="8985" width="11.140625" style="31" customWidth="1"/>
    <col min="8986" max="8986" width="15" style="31" customWidth="1"/>
    <col min="8987" max="8987" width="15.140625" style="31" customWidth="1"/>
    <col min="8988" max="8988" width="10.7109375" style="31" customWidth="1"/>
    <col min="8989" max="8989" width="14" style="31" customWidth="1"/>
    <col min="8990" max="8990" width="10.28515625" style="31" customWidth="1"/>
    <col min="8991" max="8991" width="10.42578125" style="31" customWidth="1"/>
    <col min="8992" max="8993" width="13.42578125" style="31" customWidth="1"/>
    <col min="8994" max="8994" width="12.28515625" style="31" customWidth="1"/>
    <col min="8995" max="8995" width="14.140625" style="31" customWidth="1"/>
    <col min="8996" max="8996" width="9.85546875" style="31" customWidth="1"/>
    <col min="8997" max="8997" width="12.28515625" style="31" customWidth="1"/>
    <col min="8998" max="8998" width="13.5703125" style="31" customWidth="1"/>
    <col min="8999" max="8999" width="9.85546875" style="31" customWidth="1"/>
    <col min="9000" max="9000" width="12.28515625" style="31" customWidth="1"/>
    <col min="9001" max="9001" width="12.42578125" style="31" customWidth="1"/>
    <col min="9002" max="9002" width="9.85546875" style="31" customWidth="1"/>
    <col min="9003" max="9003" width="12.28515625" style="31" customWidth="1"/>
    <col min="9004" max="9004" width="12.42578125" style="31" customWidth="1"/>
    <col min="9005" max="9005" width="10.28515625" style="31" customWidth="1"/>
    <col min="9006" max="9006" width="11.28515625" style="31" customWidth="1"/>
    <col min="9007" max="9007" width="13.140625" style="31" customWidth="1"/>
    <col min="9008" max="9008" width="10.5703125" style="31" customWidth="1"/>
    <col min="9009" max="9009" width="11.140625" style="31" customWidth="1"/>
    <col min="9010" max="9237" width="9.140625" style="31"/>
    <col min="9238" max="9238" width="32.5703125" style="31" bestFit="1" customWidth="1"/>
    <col min="9239" max="9239" width="15.5703125" style="31" customWidth="1"/>
    <col min="9240" max="9240" width="13.7109375" style="31" customWidth="1"/>
    <col min="9241" max="9241" width="11.140625" style="31" customWidth="1"/>
    <col min="9242" max="9242" width="15" style="31" customWidth="1"/>
    <col min="9243" max="9243" width="15.140625" style="31" customWidth="1"/>
    <col min="9244" max="9244" width="10.7109375" style="31" customWidth="1"/>
    <col min="9245" max="9245" width="14" style="31" customWidth="1"/>
    <col min="9246" max="9246" width="10.28515625" style="31" customWidth="1"/>
    <col min="9247" max="9247" width="10.42578125" style="31" customWidth="1"/>
    <col min="9248" max="9249" width="13.42578125" style="31" customWidth="1"/>
    <col min="9250" max="9250" width="12.28515625" style="31" customWidth="1"/>
    <col min="9251" max="9251" width="14.140625" style="31" customWidth="1"/>
    <col min="9252" max="9252" width="9.85546875" style="31" customWidth="1"/>
    <col min="9253" max="9253" width="12.28515625" style="31" customWidth="1"/>
    <col min="9254" max="9254" width="13.5703125" style="31" customWidth="1"/>
    <col min="9255" max="9255" width="9.85546875" style="31" customWidth="1"/>
    <col min="9256" max="9256" width="12.28515625" style="31" customWidth="1"/>
    <col min="9257" max="9257" width="12.42578125" style="31" customWidth="1"/>
    <col min="9258" max="9258" width="9.85546875" style="31" customWidth="1"/>
    <col min="9259" max="9259" width="12.28515625" style="31" customWidth="1"/>
    <col min="9260" max="9260" width="12.42578125" style="31" customWidth="1"/>
    <col min="9261" max="9261" width="10.28515625" style="31" customWidth="1"/>
    <col min="9262" max="9262" width="11.28515625" style="31" customWidth="1"/>
    <col min="9263" max="9263" width="13.140625" style="31" customWidth="1"/>
    <col min="9264" max="9264" width="10.5703125" style="31" customWidth="1"/>
    <col min="9265" max="9265" width="11.140625" style="31" customWidth="1"/>
    <col min="9266" max="9493" width="9.140625" style="31"/>
    <col min="9494" max="9494" width="32.5703125" style="31" bestFit="1" customWidth="1"/>
    <col min="9495" max="9495" width="15.5703125" style="31" customWidth="1"/>
    <col min="9496" max="9496" width="13.7109375" style="31" customWidth="1"/>
    <col min="9497" max="9497" width="11.140625" style="31" customWidth="1"/>
    <col min="9498" max="9498" width="15" style="31" customWidth="1"/>
    <col min="9499" max="9499" width="15.140625" style="31" customWidth="1"/>
    <col min="9500" max="9500" width="10.7109375" style="31" customWidth="1"/>
    <col min="9501" max="9501" width="14" style="31" customWidth="1"/>
    <col min="9502" max="9502" width="10.28515625" style="31" customWidth="1"/>
    <col min="9503" max="9503" width="10.42578125" style="31" customWidth="1"/>
    <col min="9504" max="9505" width="13.42578125" style="31" customWidth="1"/>
    <col min="9506" max="9506" width="12.28515625" style="31" customWidth="1"/>
    <col min="9507" max="9507" width="14.140625" style="31" customWidth="1"/>
    <col min="9508" max="9508" width="9.85546875" style="31" customWidth="1"/>
    <col min="9509" max="9509" width="12.28515625" style="31" customWidth="1"/>
    <col min="9510" max="9510" width="13.5703125" style="31" customWidth="1"/>
    <col min="9511" max="9511" width="9.85546875" style="31" customWidth="1"/>
    <col min="9512" max="9512" width="12.28515625" style="31" customWidth="1"/>
    <col min="9513" max="9513" width="12.42578125" style="31" customWidth="1"/>
    <col min="9514" max="9514" width="9.85546875" style="31" customWidth="1"/>
    <col min="9515" max="9515" width="12.28515625" style="31" customWidth="1"/>
    <col min="9516" max="9516" width="12.42578125" style="31" customWidth="1"/>
    <col min="9517" max="9517" width="10.28515625" style="31" customWidth="1"/>
    <col min="9518" max="9518" width="11.28515625" style="31" customWidth="1"/>
    <col min="9519" max="9519" width="13.140625" style="31" customWidth="1"/>
    <col min="9520" max="9520" width="10.5703125" style="31" customWidth="1"/>
    <col min="9521" max="9521" width="11.140625" style="31" customWidth="1"/>
    <col min="9522" max="9749" width="9.140625" style="31"/>
    <col min="9750" max="9750" width="32.5703125" style="31" bestFit="1" customWidth="1"/>
    <col min="9751" max="9751" width="15.5703125" style="31" customWidth="1"/>
    <col min="9752" max="9752" width="13.7109375" style="31" customWidth="1"/>
    <col min="9753" max="9753" width="11.140625" style="31" customWidth="1"/>
    <col min="9754" max="9754" width="15" style="31" customWidth="1"/>
    <col min="9755" max="9755" width="15.140625" style="31" customWidth="1"/>
    <col min="9756" max="9756" width="10.7109375" style="31" customWidth="1"/>
    <col min="9757" max="9757" width="14" style="31" customWidth="1"/>
    <col min="9758" max="9758" width="10.28515625" style="31" customWidth="1"/>
    <col min="9759" max="9759" width="10.42578125" style="31" customWidth="1"/>
    <col min="9760" max="9761" width="13.42578125" style="31" customWidth="1"/>
    <col min="9762" max="9762" width="12.28515625" style="31" customWidth="1"/>
    <col min="9763" max="9763" width="14.140625" style="31" customWidth="1"/>
    <col min="9764" max="9764" width="9.85546875" style="31" customWidth="1"/>
    <col min="9765" max="9765" width="12.28515625" style="31" customWidth="1"/>
    <col min="9766" max="9766" width="13.5703125" style="31" customWidth="1"/>
    <col min="9767" max="9767" width="9.85546875" style="31" customWidth="1"/>
    <col min="9768" max="9768" width="12.28515625" style="31" customWidth="1"/>
    <col min="9769" max="9769" width="12.42578125" style="31" customWidth="1"/>
    <col min="9770" max="9770" width="9.85546875" style="31" customWidth="1"/>
    <col min="9771" max="9771" width="12.28515625" style="31" customWidth="1"/>
    <col min="9772" max="9772" width="12.42578125" style="31" customWidth="1"/>
    <col min="9773" max="9773" width="10.28515625" style="31" customWidth="1"/>
    <col min="9774" max="9774" width="11.28515625" style="31" customWidth="1"/>
    <col min="9775" max="9775" width="13.140625" style="31" customWidth="1"/>
    <col min="9776" max="9776" width="10.5703125" style="31" customWidth="1"/>
    <col min="9777" max="9777" width="11.140625" style="31" customWidth="1"/>
    <col min="9778" max="10005" width="9.140625" style="31"/>
    <col min="10006" max="10006" width="32.5703125" style="31" bestFit="1" customWidth="1"/>
    <col min="10007" max="10007" width="15.5703125" style="31" customWidth="1"/>
    <col min="10008" max="10008" width="13.7109375" style="31" customWidth="1"/>
    <col min="10009" max="10009" width="11.140625" style="31" customWidth="1"/>
    <col min="10010" max="10010" width="15" style="31" customWidth="1"/>
    <col min="10011" max="10011" width="15.140625" style="31" customWidth="1"/>
    <col min="10012" max="10012" width="10.7109375" style="31" customWidth="1"/>
    <col min="10013" max="10013" width="14" style="31" customWidth="1"/>
    <col min="10014" max="10014" width="10.28515625" style="31" customWidth="1"/>
    <col min="10015" max="10015" width="10.42578125" style="31" customWidth="1"/>
    <col min="10016" max="10017" width="13.42578125" style="31" customWidth="1"/>
    <col min="10018" max="10018" width="12.28515625" style="31" customWidth="1"/>
    <col min="10019" max="10019" width="14.140625" style="31" customWidth="1"/>
    <col min="10020" max="10020" width="9.85546875" style="31" customWidth="1"/>
    <col min="10021" max="10021" width="12.28515625" style="31" customWidth="1"/>
    <col min="10022" max="10022" width="13.5703125" style="31" customWidth="1"/>
    <col min="10023" max="10023" width="9.85546875" style="31" customWidth="1"/>
    <col min="10024" max="10024" width="12.28515625" style="31" customWidth="1"/>
    <col min="10025" max="10025" width="12.42578125" style="31" customWidth="1"/>
    <col min="10026" max="10026" width="9.85546875" style="31" customWidth="1"/>
    <col min="10027" max="10027" width="12.28515625" style="31" customWidth="1"/>
    <col min="10028" max="10028" width="12.42578125" style="31" customWidth="1"/>
    <col min="10029" max="10029" width="10.28515625" style="31" customWidth="1"/>
    <col min="10030" max="10030" width="11.28515625" style="31" customWidth="1"/>
    <col min="10031" max="10031" width="13.140625" style="31" customWidth="1"/>
    <col min="10032" max="10032" width="10.5703125" style="31" customWidth="1"/>
    <col min="10033" max="10033" width="11.140625" style="31" customWidth="1"/>
    <col min="10034" max="10261" width="9.140625" style="31"/>
    <col min="10262" max="10262" width="32.5703125" style="31" bestFit="1" customWidth="1"/>
    <col min="10263" max="10263" width="15.5703125" style="31" customWidth="1"/>
    <col min="10264" max="10264" width="13.7109375" style="31" customWidth="1"/>
    <col min="10265" max="10265" width="11.140625" style="31" customWidth="1"/>
    <col min="10266" max="10266" width="15" style="31" customWidth="1"/>
    <col min="10267" max="10267" width="15.140625" style="31" customWidth="1"/>
    <col min="10268" max="10268" width="10.7109375" style="31" customWidth="1"/>
    <col min="10269" max="10269" width="14" style="31" customWidth="1"/>
    <col min="10270" max="10270" width="10.28515625" style="31" customWidth="1"/>
    <col min="10271" max="10271" width="10.42578125" style="31" customWidth="1"/>
    <col min="10272" max="10273" width="13.42578125" style="31" customWidth="1"/>
    <col min="10274" max="10274" width="12.28515625" style="31" customWidth="1"/>
    <col min="10275" max="10275" width="14.140625" style="31" customWidth="1"/>
    <col min="10276" max="10276" width="9.85546875" style="31" customWidth="1"/>
    <col min="10277" max="10277" width="12.28515625" style="31" customWidth="1"/>
    <col min="10278" max="10278" width="13.5703125" style="31" customWidth="1"/>
    <col min="10279" max="10279" width="9.85546875" style="31" customWidth="1"/>
    <col min="10280" max="10280" width="12.28515625" style="31" customWidth="1"/>
    <col min="10281" max="10281" width="12.42578125" style="31" customWidth="1"/>
    <col min="10282" max="10282" width="9.85546875" style="31" customWidth="1"/>
    <col min="10283" max="10283" width="12.28515625" style="31" customWidth="1"/>
    <col min="10284" max="10284" width="12.42578125" style="31" customWidth="1"/>
    <col min="10285" max="10285" width="10.28515625" style="31" customWidth="1"/>
    <col min="10286" max="10286" width="11.28515625" style="31" customWidth="1"/>
    <col min="10287" max="10287" width="13.140625" style="31" customWidth="1"/>
    <col min="10288" max="10288" width="10.5703125" style="31" customWidth="1"/>
    <col min="10289" max="10289" width="11.140625" style="31" customWidth="1"/>
    <col min="10290" max="10517" width="9.140625" style="31"/>
    <col min="10518" max="10518" width="32.5703125" style="31" bestFit="1" customWidth="1"/>
    <col min="10519" max="10519" width="15.5703125" style="31" customWidth="1"/>
    <col min="10520" max="10520" width="13.7109375" style="31" customWidth="1"/>
    <col min="10521" max="10521" width="11.140625" style="31" customWidth="1"/>
    <col min="10522" max="10522" width="15" style="31" customWidth="1"/>
    <col min="10523" max="10523" width="15.140625" style="31" customWidth="1"/>
    <col min="10524" max="10524" width="10.7109375" style="31" customWidth="1"/>
    <col min="10525" max="10525" width="14" style="31" customWidth="1"/>
    <col min="10526" max="10526" width="10.28515625" style="31" customWidth="1"/>
    <col min="10527" max="10527" width="10.42578125" style="31" customWidth="1"/>
    <col min="10528" max="10529" width="13.42578125" style="31" customWidth="1"/>
    <col min="10530" max="10530" width="12.28515625" style="31" customWidth="1"/>
    <col min="10531" max="10531" width="14.140625" style="31" customWidth="1"/>
    <col min="10532" max="10532" width="9.85546875" style="31" customWidth="1"/>
    <col min="10533" max="10533" width="12.28515625" style="31" customWidth="1"/>
    <col min="10534" max="10534" width="13.5703125" style="31" customWidth="1"/>
    <col min="10535" max="10535" width="9.85546875" style="31" customWidth="1"/>
    <col min="10536" max="10536" width="12.28515625" style="31" customWidth="1"/>
    <col min="10537" max="10537" width="12.42578125" style="31" customWidth="1"/>
    <col min="10538" max="10538" width="9.85546875" style="31" customWidth="1"/>
    <col min="10539" max="10539" width="12.28515625" style="31" customWidth="1"/>
    <col min="10540" max="10540" width="12.42578125" style="31" customWidth="1"/>
    <col min="10541" max="10541" width="10.28515625" style="31" customWidth="1"/>
    <col min="10542" max="10542" width="11.28515625" style="31" customWidth="1"/>
    <col min="10543" max="10543" width="13.140625" style="31" customWidth="1"/>
    <col min="10544" max="10544" width="10.5703125" style="31" customWidth="1"/>
    <col min="10545" max="10545" width="11.140625" style="31" customWidth="1"/>
    <col min="10546" max="10773" width="9.140625" style="31"/>
    <col min="10774" max="10774" width="32.5703125" style="31" bestFit="1" customWidth="1"/>
    <col min="10775" max="10775" width="15.5703125" style="31" customWidth="1"/>
    <col min="10776" max="10776" width="13.7109375" style="31" customWidth="1"/>
    <col min="10777" max="10777" width="11.140625" style="31" customWidth="1"/>
    <col min="10778" max="10778" width="15" style="31" customWidth="1"/>
    <col min="10779" max="10779" width="15.140625" style="31" customWidth="1"/>
    <col min="10780" max="10780" width="10.7109375" style="31" customWidth="1"/>
    <col min="10781" max="10781" width="14" style="31" customWidth="1"/>
    <col min="10782" max="10782" width="10.28515625" style="31" customWidth="1"/>
    <col min="10783" max="10783" width="10.42578125" style="31" customWidth="1"/>
    <col min="10784" max="10785" width="13.42578125" style="31" customWidth="1"/>
    <col min="10786" max="10786" width="12.28515625" style="31" customWidth="1"/>
    <col min="10787" max="10787" width="14.140625" style="31" customWidth="1"/>
    <col min="10788" max="10788" width="9.85546875" style="31" customWidth="1"/>
    <col min="10789" max="10789" width="12.28515625" style="31" customWidth="1"/>
    <col min="10790" max="10790" width="13.5703125" style="31" customWidth="1"/>
    <col min="10791" max="10791" width="9.85546875" style="31" customWidth="1"/>
    <col min="10792" max="10792" width="12.28515625" style="31" customWidth="1"/>
    <col min="10793" max="10793" width="12.42578125" style="31" customWidth="1"/>
    <col min="10794" max="10794" width="9.85546875" style="31" customWidth="1"/>
    <col min="10795" max="10795" width="12.28515625" style="31" customWidth="1"/>
    <col min="10796" max="10796" width="12.42578125" style="31" customWidth="1"/>
    <col min="10797" max="10797" width="10.28515625" style="31" customWidth="1"/>
    <col min="10798" max="10798" width="11.28515625" style="31" customWidth="1"/>
    <col min="10799" max="10799" width="13.140625" style="31" customWidth="1"/>
    <col min="10800" max="10800" width="10.5703125" style="31" customWidth="1"/>
    <col min="10801" max="10801" width="11.140625" style="31" customWidth="1"/>
    <col min="10802" max="11029" width="9.140625" style="31"/>
    <col min="11030" max="11030" width="32.5703125" style="31" bestFit="1" customWidth="1"/>
    <col min="11031" max="11031" width="15.5703125" style="31" customWidth="1"/>
    <col min="11032" max="11032" width="13.7109375" style="31" customWidth="1"/>
    <col min="11033" max="11033" width="11.140625" style="31" customWidth="1"/>
    <col min="11034" max="11034" width="15" style="31" customWidth="1"/>
    <col min="11035" max="11035" width="15.140625" style="31" customWidth="1"/>
    <col min="11036" max="11036" width="10.7109375" style="31" customWidth="1"/>
    <col min="11037" max="11037" width="14" style="31" customWidth="1"/>
    <col min="11038" max="11038" width="10.28515625" style="31" customWidth="1"/>
    <col min="11039" max="11039" width="10.42578125" style="31" customWidth="1"/>
    <col min="11040" max="11041" width="13.42578125" style="31" customWidth="1"/>
    <col min="11042" max="11042" width="12.28515625" style="31" customWidth="1"/>
    <col min="11043" max="11043" width="14.140625" style="31" customWidth="1"/>
    <col min="11044" max="11044" width="9.85546875" style="31" customWidth="1"/>
    <col min="11045" max="11045" width="12.28515625" style="31" customWidth="1"/>
    <col min="11046" max="11046" width="13.5703125" style="31" customWidth="1"/>
    <col min="11047" max="11047" width="9.85546875" style="31" customWidth="1"/>
    <col min="11048" max="11048" width="12.28515625" style="31" customWidth="1"/>
    <col min="11049" max="11049" width="12.42578125" style="31" customWidth="1"/>
    <col min="11050" max="11050" width="9.85546875" style="31" customWidth="1"/>
    <col min="11051" max="11051" width="12.28515625" style="31" customWidth="1"/>
    <col min="11052" max="11052" width="12.42578125" style="31" customWidth="1"/>
    <col min="11053" max="11053" width="10.28515625" style="31" customWidth="1"/>
    <col min="11054" max="11054" width="11.28515625" style="31" customWidth="1"/>
    <col min="11055" max="11055" width="13.140625" style="31" customWidth="1"/>
    <col min="11056" max="11056" width="10.5703125" style="31" customWidth="1"/>
    <col min="11057" max="11057" width="11.140625" style="31" customWidth="1"/>
    <col min="11058" max="11285" width="9.140625" style="31"/>
    <col min="11286" max="11286" width="32.5703125" style="31" bestFit="1" customWidth="1"/>
    <col min="11287" max="11287" width="15.5703125" style="31" customWidth="1"/>
    <col min="11288" max="11288" width="13.7109375" style="31" customWidth="1"/>
    <col min="11289" max="11289" width="11.140625" style="31" customWidth="1"/>
    <col min="11290" max="11290" width="15" style="31" customWidth="1"/>
    <col min="11291" max="11291" width="15.140625" style="31" customWidth="1"/>
    <col min="11292" max="11292" width="10.7109375" style="31" customWidth="1"/>
    <col min="11293" max="11293" width="14" style="31" customWidth="1"/>
    <col min="11294" max="11294" width="10.28515625" style="31" customWidth="1"/>
    <col min="11295" max="11295" width="10.42578125" style="31" customWidth="1"/>
    <col min="11296" max="11297" width="13.42578125" style="31" customWidth="1"/>
    <col min="11298" max="11298" width="12.28515625" style="31" customWidth="1"/>
    <col min="11299" max="11299" width="14.140625" style="31" customWidth="1"/>
    <col min="11300" max="11300" width="9.85546875" style="31" customWidth="1"/>
    <col min="11301" max="11301" width="12.28515625" style="31" customWidth="1"/>
    <col min="11302" max="11302" width="13.5703125" style="31" customWidth="1"/>
    <col min="11303" max="11303" width="9.85546875" style="31" customWidth="1"/>
    <col min="11304" max="11304" width="12.28515625" style="31" customWidth="1"/>
    <col min="11305" max="11305" width="12.42578125" style="31" customWidth="1"/>
    <col min="11306" max="11306" width="9.85546875" style="31" customWidth="1"/>
    <col min="11307" max="11307" width="12.28515625" style="31" customWidth="1"/>
    <col min="11308" max="11308" width="12.42578125" style="31" customWidth="1"/>
    <col min="11309" max="11309" width="10.28515625" style="31" customWidth="1"/>
    <col min="11310" max="11310" width="11.28515625" style="31" customWidth="1"/>
    <col min="11311" max="11311" width="13.140625" style="31" customWidth="1"/>
    <col min="11312" max="11312" width="10.5703125" style="31" customWidth="1"/>
    <col min="11313" max="11313" width="11.140625" style="31" customWidth="1"/>
    <col min="11314" max="11541" width="9.140625" style="31"/>
    <col min="11542" max="11542" width="32.5703125" style="31" bestFit="1" customWidth="1"/>
    <col min="11543" max="11543" width="15.5703125" style="31" customWidth="1"/>
    <col min="11544" max="11544" width="13.7109375" style="31" customWidth="1"/>
    <col min="11545" max="11545" width="11.140625" style="31" customWidth="1"/>
    <col min="11546" max="11546" width="15" style="31" customWidth="1"/>
    <col min="11547" max="11547" width="15.140625" style="31" customWidth="1"/>
    <col min="11548" max="11548" width="10.7109375" style="31" customWidth="1"/>
    <col min="11549" max="11549" width="14" style="31" customWidth="1"/>
    <col min="11550" max="11550" width="10.28515625" style="31" customWidth="1"/>
    <col min="11551" max="11551" width="10.42578125" style="31" customWidth="1"/>
    <col min="11552" max="11553" width="13.42578125" style="31" customWidth="1"/>
    <col min="11554" max="11554" width="12.28515625" style="31" customWidth="1"/>
    <col min="11555" max="11555" width="14.140625" style="31" customWidth="1"/>
    <col min="11556" max="11556" width="9.85546875" style="31" customWidth="1"/>
    <col min="11557" max="11557" width="12.28515625" style="31" customWidth="1"/>
    <col min="11558" max="11558" width="13.5703125" style="31" customWidth="1"/>
    <col min="11559" max="11559" width="9.85546875" style="31" customWidth="1"/>
    <col min="11560" max="11560" width="12.28515625" style="31" customWidth="1"/>
    <col min="11561" max="11561" width="12.42578125" style="31" customWidth="1"/>
    <col min="11562" max="11562" width="9.85546875" style="31" customWidth="1"/>
    <col min="11563" max="11563" width="12.28515625" style="31" customWidth="1"/>
    <col min="11564" max="11564" width="12.42578125" style="31" customWidth="1"/>
    <col min="11565" max="11565" width="10.28515625" style="31" customWidth="1"/>
    <col min="11566" max="11566" width="11.28515625" style="31" customWidth="1"/>
    <col min="11567" max="11567" width="13.140625" style="31" customWidth="1"/>
    <col min="11568" max="11568" width="10.5703125" style="31" customWidth="1"/>
    <col min="11569" max="11569" width="11.140625" style="31" customWidth="1"/>
    <col min="11570" max="11797" width="9.140625" style="31"/>
    <col min="11798" max="11798" width="32.5703125" style="31" bestFit="1" customWidth="1"/>
    <col min="11799" max="11799" width="15.5703125" style="31" customWidth="1"/>
    <col min="11800" max="11800" width="13.7109375" style="31" customWidth="1"/>
    <col min="11801" max="11801" width="11.140625" style="31" customWidth="1"/>
    <col min="11802" max="11802" width="15" style="31" customWidth="1"/>
    <col min="11803" max="11803" width="15.140625" style="31" customWidth="1"/>
    <col min="11804" max="11804" width="10.7109375" style="31" customWidth="1"/>
    <col min="11805" max="11805" width="14" style="31" customWidth="1"/>
    <col min="11806" max="11806" width="10.28515625" style="31" customWidth="1"/>
    <col min="11807" max="11807" width="10.42578125" style="31" customWidth="1"/>
    <col min="11808" max="11809" width="13.42578125" style="31" customWidth="1"/>
    <col min="11810" max="11810" width="12.28515625" style="31" customWidth="1"/>
    <col min="11811" max="11811" width="14.140625" style="31" customWidth="1"/>
    <col min="11812" max="11812" width="9.85546875" style="31" customWidth="1"/>
    <col min="11813" max="11813" width="12.28515625" style="31" customWidth="1"/>
    <col min="11814" max="11814" width="13.5703125" style="31" customWidth="1"/>
    <col min="11815" max="11815" width="9.85546875" style="31" customWidth="1"/>
    <col min="11816" max="11816" width="12.28515625" style="31" customWidth="1"/>
    <col min="11817" max="11817" width="12.42578125" style="31" customWidth="1"/>
    <col min="11818" max="11818" width="9.85546875" style="31" customWidth="1"/>
    <col min="11819" max="11819" width="12.28515625" style="31" customWidth="1"/>
    <col min="11820" max="11820" width="12.42578125" style="31" customWidth="1"/>
    <col min="11821" max="11821" width="10.28515625" style="31" customWidth="1"/>
    <col min="11822" max="11822" width="11.28515625" style="31" customWidth="1"/>
    <col min="11823" max="11823" width="13.140625" style="31" customWidth="1"/>
    <col min="11824" max="11824" width="10.5703125" style="31" customWidth="1"/>
    <col min="11825" max="11825" width="11.140625" style="31" customWidth="1"/>
    <col min="11826" max="12053" width="9.140625" style="31"/>
    <col min="12054" max="12054" width="32.5703125" style="31" bestFit="1" customWidth="1"/>
    <col min="12055" max="12055" width="15.5703125" style="31" customWidth="1"/>
    <col min="12056" max="12056" width="13.7109375" style="31" customWidth="1"/>
    <col min="12057" max="12057" width="11.140625" style="31" customWidth="1"/>
    <col min="12058" max="12058" width="15" style="31" customWidth="1"/>
    <col min="12059" max="12059" width="15.140625" style="31" customWidth="1"/>
    <col min="12060" max="12060" width="10.7109375" style="31" customWidth="1"/>
    <col min="12061" max="12061" width="14" style="31" customWidth="1"/>
    <col min="12062" max="12062" width="10.28515625" style="31" customWidth="1"/>
    <col min="12063" max="12063" width="10.42578125" style="31" customWidth="1"/>
    <col min="12064" max="12065" width="13.42578125" style="31" customWidth="1"/>
    <col min="12066" max="12066" width="12.28515625" style="31" customWidth="1"/>
    <col min="12067" max="12067" width="14.140625" style="31" customWidth="1"/>
    <col min="12068" max="12068" width="9.85546875" style="31" customWidth="1"/>
    <col min="12069" max="12069" width="12.28515625" style="31" customWidth="1"/>
    <col min="12070" max="12070" width="13.5703125" style="31" customWidth="1"/>
    <col min="12071" max="12071" width="9.85546875" style="31" customWidth="1"/>
    <col min="12072" max="12072" width="12.28515625" style="31" customWidth="1"/>
    <col min="12073" max="12073" width="12.42578125" style="31" customWidth="1"/>
    <col min="12074" max="12074" width="9.85546875" style="31" customWidth="1"/>
    <col min="12075" max="12075" width="12.28515625" style="31" customWidth="1"/>
    <col min="12076" max="12076" width="12.42578125" style="31" customWidth="1"/>
    <col min="12077" max="12077" width="10.28515625" style="31" customWidth="1"/>
    <col min="12078" max="12078" width="11.28515625" style="31" customWidth="1"/>
    <col min="12079" max="12079" width="13.140625" style="31" customWidth="1"/>
    <col min="12080" max="12080" width="10.5703125" style="31" customWidth="1"/>
    <col min="12081" max="12081" width="11.140625" style="31" customWidth="1"/>
    <col min="12082" max="12309" width="9.140625" style="31"/>
    <col min="12310" max="12310" width="32.5703125" style="31" bestFit="1" customWidth="1"/>
    <col min="12311" max="12311" width="15.5703125" style="31" customWidth="1"/>
    <col min="12312" max="12312" width="13.7109375" style="31" customWidth="1"/>
    <col min="12313" max="12313" width="11.140625" style="31" customWidth="1"/>
    <col min="12314" max="12314" width="15" style="31" customWidth="1"/>
    <col min="12315" max="12315" width="15.140625" style="31" customWidth="1"/>
    <col min="12316" max="12316" width="10.7109375" style="31" customWidth="1"/>
    <col min="12317" max="12317" width="14" style="31" customWidth="1"/>
    <col min="12318" max="12318" width="10.28515625" style="31" customWidth="1"/>
    <col min="12319" max="12319" width="10.42578125" style="31" customWidth="1"/>
    <col min="12320" max="12321" width="13.42578125" style="31" customWidth="1"/>
    <col min="12322" max="12322" width="12.28515625" style="31" customWidth="1"/>
    <col min="12323" max="12323" width="14.140625" style="31" customWidth="1"/>
    <col min="12324" max="12324" width="9.85546875" style="31" customWidth="1"/>
    <col min="12325" max="12325" width="12.28515625" style="31" customWidth="1"/>
    <col min="12326" max="12326" width="13.5703125" style="31" customWidth="1"/>
    <col min="12327" max="12327" width="9.85546875" style="31" customWidth="1"/>
    <col min="12328" max="12328" width="12.28515625" style="31" customWidth="1"/>
    <col min="12329" max="12329" width="12.42578125" style="31" customWidth="1"/>
    <col min="12330" max="12330" width="9.85546875" style="31" customWidth="1"/>
    <col min="12331" max="12331" width="12.28515625" style="31" customWidth="1"/>
    <col min="12332" max="12332" width="12.42578125" style="31" customWidth="1"/>
    <col min="12333" max="12333" width="10.28515625" style="31" customWidth="1"/>
    <col min="12334" max="12334" width="11.28515625" style="31" customWidth="1"/>
    <col min="12335" max="12335" width="13.140625" style="31" customWidth="1"/>
    <col min="12336" max="12336" width="10.5703125" style="31" customWidth="1"/>
    <col min="12337" max="12337" width="11.140625" style="31" customWidth="1"/>
    <col min="12338" max="12565" width="9.140625" style="31"/>
    <col min="12566" max="12566" width="32.5703125" style="31" bestFit="1" customWidth="1"/>
    <col min="12567" max="12567" width="15.5703125" style="31" customWidth="1"/>
    <col min="12568" max="12568" width="13.7109375" style="31" customWidth="1"/>
    <col min="12569" max="12569" width="11.140625" style="31" customWidth="1"/>
    <col min="12570" max="12570" width="15" style="31" customWidth="1"/>
    <col min="12571" max="12571" width="15.140625" style="31" customWidth="1"/>
    <col min="12572" max="12572" width="10.7109375" style="31" customWidth="1"/>
    <col min="12573" max="12573" width="14" style="31" customWidth="1"/>
    <col min="12574" max="12574" width="10.28515625" style="31" customWidth="1"/>
    <col min="12575" max="12575" width="10.42578125" style="31" customWidth="1"/>
    <col min="12576" max="12577" width="13.42578125" style="31" customWidth="1"/>
    <col min="12578" max="12578" width="12.28515625" style="31" customWidth="1"/>
    <col min="12579" max="12579" width="14.140625" style="31" customWidth="1"/>
    <col min="12580" max="12580" width="9.85546875" style="31" customWidth="1"/>
    <col min="12581" max="12581" width="12.28515625" style="31" customWidth="1"/>
    <col min="12582" max="12582" width="13.5703125" style="31" customWidth="1"/>
    <col min="12583" max="12583" width="9.85546875" style="31" customWidth="1"/>
    <col min="12584" max="12584" width="12.28515625" style="31" customWidth="1"/>
    <col min="12585" max="12585" width="12.42578125" style="31" customWidth="1"/>
    <col min="12586" max="12586" width="9.85546875" style="31" customWidth="1"/>
    <col min="12587" max="12587" width="12.28515625" style="31" customWidth="1"/>
    <col min="12588" max="12588" width="12.42578125" style="31" customWidth="1"/>
    <col min="12589" max="12589" width="10.28515625" style="31" customWidth="1"/>
    <col min="12590" max="12590" width="11.28515625" style="31" customWidth="1"/>
    <col min="12591" max="12591" width="13.140625" style="31" customWidth="1"/>
    <col min="12592" max="12592" width="10.5703125" style="31" customWidth="1"/>
    <col min="12593" max="12593" width="11.140625" style="31" customWidth="1"/>
    <col min="12594" max="12821" width="9.140625" style="31"/>
    <col min="12822" max="12822" width="32.5703125" style="31" bestFit="1" customWidth="1"/>
    <col min="12823" max="12823" width="15.5703125" style="31" customWidth="1"/>
    <col min="12824" max="12824" width="13.7109375" style="31" customWidth="1"/>
    <col min="12825" max="12825" width="11.140625" style="31" customWidth="1"/>
    <col min="12826" max="12826" width="15" style="31" customWidth="1"/>
    <col min="12827" max="12827" width="15.140625" style="31" customWidth="1"/>
    <col min="12828" max="12828" width="10.7109375" style="31" customWidth="1"/>
    <col min="12829" max="12829" width="14" style="31" customWidth="1"/>
    <col min="12830" max="12830" width="10.28515625" style="31" customWidth="1"/>
    <col min="12831" max="12831" width="10.42578125" style="31" customWidth="1"/>
    <col min="12832" max="12833" width="13.42578125" style="31" customWidth="1"/>
    <col min="12834" max="12834" width="12.28515625" style="31" customWidth="1"/>
    <col min="12835" max="12835" width="14.140625" style="31" customWidth="1"/>
    <col min="12836" max="12836" width="9.85546875" style="31" customWidth="1"/>
    <col min="12837" max="12837" width="12.28515625" style="31" customWidth="1"/>
    <col min="12838" max="12838" width="13.5703125" style="31" customWidth="1"/>
    <col min="12839" max="12839" width="9.85546875" style="31" customWidth="1"/>
    <col min="12840" max="12840" width="12.28515625" style="31" customWidth="1"/>
    <col min="12841" max="12841" width="12.42578125" style="31" customWidth="1"/>
    <col min="12842" max="12842" width="9.85546875" style="31" customWidth="1"/>
    <col min="12843" max="12843" width="12.28515625" style="31" customWidth="1"/>
    <col min="12844" max="12844" width="12.42578125" style="31" customWidth="1"/>
    <col min="12845" max="12845" width="10.28515625" style="31" customWidth="1"/>
    <col min="12846" max="12846" width="11.28515625" style="31" customWidth="1"/>
    <col min="12847" max="12847" width="13.140625" style="31" customWidth="1"/>
    <col min="12848" max="12848" width="10.5703125" style="31" customWidth="1"/>
    <col min="12849" max="12849" width="11.140625" style="31" customWidth="1"/>
    <col min="12850" max="13077" width="9.140625" style="31"/>
    <col min="13078" max="13078" width="32.5703125" style="31" bestFit="1" customWidth="1"/>
    <col min="13079" max="13079" width="15.5703125" style="31" customWidth="1"/>
    <col min="13080" max="13080" width="13.7109375" style="31" customWidth="1"/>
    <col min="13081" max="13081" width="11.140625" style="31" customWidth="1"/>
    <col min="13082" max="13082" width="15" style="31" customWidth="1"/>
    <col min="13083" max="13083" width="15.140625" style="31" customWidth="1"/>
    <col min="13084" max="13084" width="10.7109375" style="31" customWidth="1"/>
    <col min="13085" max="13085" width="14" style="31" customWidth="1"/>
    <col min="13086" max="13086" width="10.28515625" style="31" customWidth="1"/>
    <col min="13087" max="13087" width="10.42578125" style="31" customWidth="1"/>
    <col min="13088" max="13089" width="13.42578125" style="31" customWidth="1"/>
    <col min="13090" max="13090" width="12.28515625" style="31" customWidth="1"/>
    <col min="13091" max="13091" width="14.140625" style="31" customWidth="1"/>
    <col min="13092" max="13092" width="9.85546875" style="31" customWidth="1"/>
    <col min="13093" max="13093" width="12.28515625" style="31" customWidth="1"/>
    <col min="13094" max="13094" width="13.5703125" style="31" customWidth="1"/>
    <col min="13095" max="13095" width="9.85546875" style="31" customWidth="1"/>
    <col min="13096" max="13096" width="12.28515625" style="31" customWidth="1"/>
    <col min="13097" max="13097" width="12.42578125" style="31" customWidth="1"/>
    <col min="13098" max="13098" width="9.85546875" style="31" customWidth="1"/>
    <col min="13099" max="13099" width="12.28515625" style="31" customWidth="1"/>
    <col min="13100" max="13100" width="12.42578125" style="31" customWidth="1"/>
    <col min="13101" max="13101" width="10.28515625" style="31" customWidth="1"/>
    <col min="13102" max="13102" width="11.28515625" style="31" customWidth="1"/>
    <col min="13103" max="13103" width="13.140625" style="31" customWidth="1"/>
    <col min="13104" max="13104" width="10.5703125" style="31" customWidth="1"/>
    <col min="13105" max="13105" width="11.140625" style="31" customWidth="1"/>
    <col min="13106" max="13333" width="9.140625" style="31"/>
    <col min="13334" max="13334" width="32.5703125" style="31" bestFit="1" customWidth="1"/>
    <col min="13335" max="13335" width="15.5703125" style="31" customWidth="1"/>
    <col min="13336" max="13336" width="13.7109375" style="31" customWidth="1"/>
    <col min="13337" max="13337" width="11.140625" style="31" customWidth="1"/>
    <col min="13338" max="13338" width="15" style="31" customWidth="1"/>
    <col min="13339" max="13339" width="15.140625" style="31" customWidth="1"/>
    <col min="13340" max="13340" width="10.7109375" style="31" customWidth="1"/>
    <col min="13341" max="13341" width="14" style="31" customWidth="1"/>
    <col min="13342" max="13342" width="10.28515625" style="31" customWidth="1"/>
    <col min="13343" max="13343" width="10.42578125" style="31" customWidth="1"/>
    <col min="13344" max="13345" width="13.42578125" style="31" customWidth="1"/>
    <col min="13346" max="13346" width="12.28515625" style="31" customWidth="1"/>
    <col min="13347" max="13347" width="14.140625" style="31" customWidth="1"/>
    <col min="13348" max="13348" width="9.85546875" style="31" customWidth="1"/>
    <col min="13349" max="13349" width="12.28515625" style="31" customWidth="1"/>
    <col min="13350" max="13350" width="13.5703125" style="31" customWidth="1"/>
    <col min="13351" max="13351" width="9.85546875" style="31" customWidth="1"/>
    <col min="13352" max="13352" width="12.28515625" style="31" customWidth="1"/>
    <col min="13353" max="13353" width="12.42578125" style="31" customWidth="1"/>
    <col min="13354" max="13354" width="9.85546875" style="31" customWidth="1"/>
    <col min="13355" max="13355" width="12.28515625" style="31" customWidth="1"/>
    <col min="13356" max="13356" width="12.42578125" style="31" customWidth="1"/>
    <col min="13357" max="13357" width="10.28515625" style="31" customWidth="1"/>
    <col min="13358" max="13358" width="11.28515625" style="31" customWidth="1"/>
    <col min="13359" max="13359" width="13.140625" style="31" customWidth="1"/>
    <col min="13360" max="13360" width="10.5703125" style="31" customWidth="1"/>
    <col min="13361" max="13361" width="11.140625" style="31" customWidth="1"/>
    <col min="13362" max="13589" width="9.140625" style="31"/>
    <col min="13590" max="13590" width="32.5703125" style="31" bestFit="1" customWidth="1"/>
    <col min="13591" max="13591" width="15.5703125" style="31" customWidth="1"/>
    <col min="13592" max="13592" width="13.7109375" style="31" customWidth="1"/>
    <col min="13593" max="13593" width="11.140625" style="31" customWidth="1"/>
    <col min="13594" max="13594" width="15" style="31" customWidth="1"/>
    <col min="13595" max="13595" width="15.140625" style="31" customWidth="1"/>
    <col min="13596" max="13596" width="10.7109375" style="31" customWidth="1"/>
    <col min="13597" max="13597" width="14" style="31" customWidth="1"/>
    <col min="13598" max="13598" width="10.28515625" style="31" customWidth="1"/>
    <col min="13599" max="13599" width="10.42578125" style="31" customWidth="1"/>
    <col min="13600" max="13601" width="13.42578125" style="31" customWidth="1"/>
    <col min="13602" max="13602" width="12.28515625" style="31" customWidth="1"/>
    <col min="13603" max="13603" width="14.140625" style="31" customWidth="1"/>
    <col min="13604" max="13604" width="9.85546875" style="31" customWidth="1"/>
    <col min="13605" max="13605" width="12.28515625" style="31" customWidth="1"/>
    <col min="13606" max="13606" width="13.5703125" style="31" customWidth="1"/>
    <col min="13607" max="13607" width="9.85546875" style="31" customWidth="1"/>
    <col min="13608" max="13608" width="12.28515625" style="31" customWidth="1"/>
    <col min="13609" max="13609" width="12.42578125" style="31" customWidth="1"/>
    <col min="13610" max="13610" width="9.85546875" style="31" customWidth="1"/>
    <col min="13611" max="13611" width="12.28515625" style="31" customWidth="1"/>
    <col min="13612" max="13612" width="12.42578125" style="31" customWidth="1"/>
    <col min="13613" max="13613" width="10.28515625" style="31" customWidth="1"/>
    <col min="13614" max="13614" width="11.28515625" style="31" customWidth="1"/>
    <col min="13615" max="13615" width="13.140625" style="31" customWidth="1"/>
    <col min="13616" max="13616" width="10.5703125" style="31" customWidth="1"/>
    <col min="13617" max="13617" width="11.140625" style="31" customWidth="1"/>
    <col min="13618" max="13845" width="9.140625" style="31"/>
    <col min="13846" max="13846" width="32.5703125" style="31" bestFit="1" customWidth="1"/>
    <col min="13847" max="13847" width="15.5703125" style="31" customWidth="1"/>
    <col min="13848" max="13848" width="13.7109375" style="31" customWidth="1"/>
    <col min="13849" max="13849" width="11.140625" style="31" customWidth="1"/>
    <col min="13850" max="13850" width="15" style="31" customWidth="1"/>
    <col min="13851" max="13851" width="15.140625" style="31" customWidth="1"/>
    <col min="13852" max="13852" width="10.7109375" style="31" customWidth="1"/>
    <col min="13853" max="13853" width="14" style="31" customWidth="1"/>
    <col min="13854" max="13854" width="10.28515625" style="31" customWidth="1"/>
    <col min="13855" max="13855" width="10.42578125" style="31" customWidth="1"/>
    <col min="13856" max="13857" width="13.42578125" style="31" customWidth="1"/>
    <col min="13858" max="13858" width="12.28515625" style="31" customWidth="1"/>
    <col min="13859" max="13859" width="14.140625" style="31" customWidth="1"/>
    <col min="13860" max="13860" width="9.85546875" style="31" customWidth="1"/>
    <col min="13861" max="13861" width="12.28515625" style="31" customWidth="1"/>
    <col min="13862" max="13862" width="13.5703125" style="31" customWidth="1"/>
    <col min="13863" max="13863" width="9.85546875" style="31" customWidth="1"/>
    <col min="13864" max="13864" width="12.28515625" style="31" customWidth="1"/>
    <col min="13865" max="13865" width="12.42578125" style="31" customWidth="1"/>
    <col min="13866" max="13866" width="9.85546875" style="31" customWidth="1"/>
    <col min="13867" max="13867" width="12.28515625" style="31" customWidth="1"/>
    <col min="13868" max="13868" width="12.42578125" style="31" customWidth="1"/>
    <col min="13869" max="13869" width="10.28515625" style="31" customWidth="1"/>
    <col min="13870" max="13870" width="11.28515625" style="31" customWidth="1"/>
    <col min="13871" max="13871" width="13.140625" style="31" customWidth="1"/>
    <col min="13872" max="13872" width="10.5703125" style="31" customWidth="1"/>
    <col min="13873" max="13873" width="11.140625" style="31" customWidth="1"/>
    <col min="13874" max="14101" width="9.140625" style="31"/>
    <col min="14102" max="14102" width="32.5703125" style="31" bestFit="1" customWidth="1"/>
    <col min="14103" max="14103" width="15.5703125" style="31" customWidth="1"/>
    <col min="14104" max="14104" width="13.7109375" style="31" customWidth="1"/>
    <col min="14105" max="14105" width="11.140625" style="31" customWidth="1"/>
    <col min="14106" max="14106" width="15" style="31" customWidth="1"/>
    <col min="14107" max="14107" width="15.140625" style="31" customWidth="1"/>
    <col min="14108" max="14108" width="10.7109375" style="31" customWidth="1"/>
    <col min="14109" max="14109" width="14" style="31" customWidth="1"/>
    <col min="14110" max="14110" width="10.28515625" style="31" customWidth="1"/>
    <col min="14111" max="14111" width="10.42578125" style="31" customWidth="1"/>
    <col min="14112" max="14113" width="13.42578125" style="31" customWidth="1"/>
    <col min="14114" max="14114" width="12.28515625" style="31" customWidth="1"/>
    <col min="14115" max="14115" width="14.140625" style="31" customWidth="1"/>
    <col min="14116" max="14116" width="9.85546875" style="31" customWidth="1"/>
    <col min="14117" max="14117" width="12.28515625" style="31" customWidth="1"/>
    <col min="14118" max="14118" width="13.5703125" style="31" customWidth="1"/>
    <col min="14119" max="14119" width="9.85546875" style="31" customWidth="1"/>
    <col min="14120" max="14120" width="12.28515625" style="31" customWidth="1"/>
    <col min="14121" max="14121" width="12.42578125" style="31" customWidth="1"/>
    <col min="14122" max="14122" width="9.85546875" style="31" customWidth="1"/>
    <col min="14123" max="14123" width="12.28515625" style="31" customWidth="1"/>
    <col min="14124" max="14124" width="12.42578125" style="31" customWidth="1"/>
    <col min="14125" max="14125" width="10.28515625" style="31" customWidth="1"/>
    <col min="14126" max="14126" width="11.28515625" style="31" customWidth="1"/>
    <col min="14127" max="14127" width="13.140625" style="31" customWidth="1"/>
    <col min="14128" max="14128" width="10.5703125" style="31" customWidth="1"/>
    <col min="14129" max="14129" width="11.140625" style="31" customWidth="1"/>
    <col min="14130" max="14357" width="9.140625" style="31"/>
    <col min="14358" max="14358" width="32.5703125" style="31" bestFit="1" customWidth="1"/>
    <col min="14359" max="14359" width="15.5703125" style="31" customWidth="1"/>
    <col min="14360" max="14360" width="13.7109375" style="31" customWidth="1"/>
    <col min="14361" max="14361" width="11.140625" style="31" customWidth="1"/>
    <col min="14362" max="14362" width="15" style="31" customWidth="1"/>
    <col min="14363" max="14363" width="15.140625" style="31" customWidth="1"/>
    <col min="14364" max="14364" width="10.7109375" style="31" customWidth="1"/>
    <col min="14365" max="14365" width="14" style="31" customWidth="1"/>
    <col min="14366" max="14366" width="10.28515625" style="31" customWidth="1"/>
    <col min="14367" max="14367" width="10.42578125" style="31" customWidth="1"/>
    <col min="14368" max="14369" width="13.42578125" style="31" customWidth="1"/>
    <col min="14370" max="14370" width="12.28515625" style="31" customWidth="1"/>
    <col min="14371" max="14371" width="14.140625" style="31" customWidth="1"/>
    <col min="14372" max="14372" width="9.85546875" style="31" customWidth="1"/>
    <col min="14373" max="14373" width="12.28515625" style="31" customWidth="1"/>
    <col min="14374" max="14374" width="13.5703125" style="31" customWidth="1"/>
    <col min="14375" max="14375" width="9.85546875" style="31" customWidth="1"/>
    <col min="14376" max="14376" width="12.28515625" style="31" customWidth="1"/>
    <col min="14377" max="14377" width="12.42578125" style="31" customWidth="1"/>
    <col min="14378" max="14378" width="9.85546875" style="31" customWidth="1"/>
    <col min="14379" max="14379" width="12.28515625" style="31" customWidth="1"/>
    <col min="14380" max="14380" width="12.42578125" style="31" customWidth="1"/>
    <col min="14381" max="14381" width="10.28515625" style="31" customWidth="1"/>
    <col min="14382" max="14382" width="11.28515625" style="31" customWidth="1"/>
    <col min="14383" max="14383" width="13.140625" style="31" customWidth="1"/>
    <col min="14384" max="14384" width="10.5703125" style="31" customWidth="1"/>
    <col min="14385" max="14385" width="11.140625" style="31" customWidth="1"/>
    <col min="14386" max="14613" width="9.140625" style="31"/>
    <col min="14614" max="14614" width="32.5703125" style="31" bestFit="1" customWidth="1"/>
    <col min="14615" max="14615" width="15.5703125" style="31" customWidth="1"/>
    <col min="14616" max="14616" width="13.7109375" style="31" customWidth="1"/>
    <col min="14617" max="14617" width="11.140625" style="31" customWidth="1"/>
    <col min="14618" max="14618" width="15" style="31" customWidth="1"/>
    <col min="14619" max="14619" width="15.140625" style="31" customWidth="1"/>
    <col min="14620" max="14620" width="10.7109375" style="31" customWidth="1"/>
    <col min="14621" max="14621" width="14" style="31" customWidth="1"/>
    <col min="14622" max="14622" width="10.28515625" style="31" customWidth="1"/>
    <col min="14623" max="14623" width="10.42578125" style="31" customWidth="1"/>
    <col min="14624" max="14625" width="13.42578125" style="31" customWidth="1"/>
    <col min="14626" max="14626" width="12.28515625" style="31" customWidth="1"/>
    <col min="14627" max="14627" width="14.140625" style="31" customWidth="1"/>
    <col min="14628" max="14628" width="9.85546875" style="31" customWidth="1"/>
    <col min="14629" max="14629" width="12.28515625" style="31" customWidth="1"/>
    <col min="14630" max="14630" width="13.5703125" style="31" customWidth="1"/>
    <col min="14631" max="14631" width="9.85546875" style="31" customWidth="1"/>
    <col min="14632" max="14632" width="12.28515625" style="31" customWidth="1"/>
    <col min="14633" max="14633" width="12.42578125" style="31" customWidth="1"/>
    <col min="14634" max="14634" width="9.85546875" style="31" customWidth="1"/>
    <col min="14635" max="14635" width="12.28515625" style="31" customWidth="1"/>
    <col min="14636" max="14636" width="12.42578125" style="31" customWidth="1"/>
    <col min="14637" max="14637" width="10.28515625" style="31" customWidth="1"/>
    <col min="14638" max="14638" width="11.28515625" style="31" customWidth="1"/>
    <col min="14639" max="14639" width="13.140625" style="31" customWidth="1"/>
    <col min="14640" max="14640" width="10.5703125" style="31" customWidth="1"/>
    <col min="14641" max="14641" width="11.140625" style="31" customWidth="1"/>
    <col min="14642" max="14869" width="9.140625" style="31"/>
    <col min="14870" max="14870" width="32.5703125" style="31" bestFit="1" customWidth="1"/>
    <col min="14871" max="14871" width="15.5703125" style="31" customWidth="1"/>
    <col min="14872" max="14872" width="13.7109375" style="31" customWidth="1"/>
    <col min="14873" max="14873" width="11.140625" style="31" customWidth="1"/>
    <col min="14874" max="14874" width="15" style="31" customWidth="1"/>
    <col min="14875" max="14875" width="15.140625" style="31" customWidth="1"/>
    <col min="14876" max="14876" width="10.7109375" style="31" customWidth="1"/>
    <col min="14877" max="14877" width="14" style="31" customWidth="1"/>
    <col min="14878" max="14878" width="10.28515625" style="31" customWidth="1"/>
    <col min="14879" max="14879" width="10.42578125" style="31" customWidth="1"/>
    <col min="14880" max="14881" width="13.42578125" style="31" customWidth="1"/>
    <col min="14882" max="14882" width="12.28515625" style="31" customWidth="1"/>
    <col min="14883" max="14883" width="14.140625" style="31" customWidth="1"/>
    <col min="14884" max="14884" width="9.85546875" style="31" customWidth="1"/>
    <col min="14885" max="14885" width="12.28515625" style="31" customWidth="1"/>
    <col min="14886" max="14886" width="13.5703125" style="31" customWidth="1"/>
    <col min="14887" max="14887" width="9.85546875" style="31" customWidth="1"/>
    <col min="14888" max="14888" width="12.28515625" style="31" customWidth="1"/>
    <col min="14889" max="14889" width="12.42578125" style="31" customWidth="1"/>
    <col min="14890" max="14890" width="9.85546875" style="31" customWidth="1"/>
    <col min="14891" max="14891" width="12.28515625" style="31" customWidth="1"/>
    <col min="14892" max="14892" width="12.42578125" style="31" customWidth="1"/>
    <col min="14893" max="14893" width="10.28515625" style="31" customWidth="1"/>
    <col min="14894" max="14894" width="11.28515625" style="31" customWidth="1"/>
    <col min="14895" max="14895" width="13.140625" style="31" customWidth="1"/>
    <col min="14896" max="14896" width="10.5703125" style="31" customWidth="1"/>
    <col min="14897" max="14897" width="11.140625" style="31" customWidth="1"/>
    <col min="14898" max="15125" width="9.140625" style="31"/>
    <col min="15126" max="15126" width="32.5703125" style="31" bestFit="1" customWidth="1"/>
    <col min="15127" max="15127" width="15.5703125" style="31" customWidth="1"/>
    <col min="15128" max="15128" width="13.7109375" style="31" customWidth="1"/>
    <col min="15129" max="15129" width="11.140625" style="31" customWidth="1"/>
    <col min="15130" max="15130" width="15" style="31" customWidth="1"/>
    <col min="15131" max="15131" width="15.140625" style="31" customWidth="1"/>
    <col min="15132" max="15132" width="10.7109375" style="31" customWidth="1"/>
    <col min="15133" max="15133" width="14" style="31" customWidth="1"/>
    <col min="15134" max="15134" width="10.28515625" style="31" customWidth="1"/>
    <col min="15135" max="15135" width="10.42578125" style="31" customWidth="1"/>
    <col min="15136" max="15137" width="13.42578125" style="31" customWidth="1"/>
    <col min="15138" max="15138" width="12.28515625" style="31" customWidth="1"/>
    <col min="15139" max="15139" width="14.140625" style="31" customWidth="1"/>
    <col min="15140" max="15140" width="9.85546875" style="31" customWidth="1"/>
    <col min="15141" max="15141" width="12.28515625" style="31" customWidth="1"/>
    <col min="15142" max="15142" width="13.5703125" style="31" customWidth="1"/>
    <col min="15143" max="15143" width="9.85546875" style="31" customWidth="1"/>
    <col min="15144" max="15144" width="12.28515625" style="31" customWidth="1"/>
    <col min="15145" max="15145" width="12.42578125" style="31" customWidth="1"/>
    <col min="15146" max="15146" width="9.85546875" style="31" customWidth="1"/>
    <col min="15147" max="15147" width="12.28515625" style="31" customWidth="1"/>
    <col min="15148" max="15148" width="12.42578125" style="31" customWidth="1"/>
    <col min="15149" max="15149" width="10.28515625" style="31" customWidth="1"/>
    <col min="15150" max="15150" width="11.28515625" style="31" customWidth="1"/>
    <col min="15151" max="15151" width="13.140625" style="31" customWidth="1"/>
    <col min="15152" max="15152" width="10.5703125" style="31" customWidth="1"/>
    <col min="15153" max="15153" width="11.140625" style="31" customWidth="1"/>
    <col min="15154" max="15381" width="9.140625" style="31"/>
    <col min="15382" max="15382" width="32.5703125" style="31" bestFit="1" customWidth="1"/>
    <col min="15383" max="15383" width="15.5703125" style="31" customWidth="1"/>
    <col min="15384" max="15384" width="13.7109375" style="31" customWidth="1"/>
    <col min="15385" max="15385" width="11.140625" style="31" customWidth="1"/>
    <col min="15386" max="15386" width="15" style="31" customWidth="1"/>
    <col min="15387" max="15387" width="15.140625" style="31" customWidth="1"/>
    <col min="15388" max="15388" width="10.7109375" style="31" customWidth="1"/>
    <col min="15389" max="15389" width="14" style="31" customWidth="1"/>
    <col min="15390" max="15390" width="10.28515625" style="31" customWidth="1"/>
    <col min="15391" max="15391" width="10.42578125" style="31" customWidth="1"/>
    <col min="15392" max="15393" width="13.42578125" style="31" customWidth="1"/>
    <col min="15394" max="15394" width="12.28515625" style="31" customWidth="1"/>
    <col min="15395" max="15395" width="14.140625" style="31" customWidth="1"/>
    <col min="15396" max="15396" width="9.85546875" style="31" customWidth="1"/>
    <col min="15397" max="15397" width="12.28515625" style="31" customWidth="1"/>
    <col min="15398" max="15398" width="13.5703125" style="31" customWidth="1"/>
    <col min="15399" max="15399" width="9.85546875" style="31" customWidth="1"/>
    <col min="15400" max="15400" width="12.28515625" style="31" customWidth="1"/>
    <col min="15401" max="15401" width="12.42578125" style="31" customWidth="1"/>
    <col min="15402" max="15402" width="9.85546875" style="31" customWidth="1"/>
    <col min="15403" max="15403" width="12.28515625" style="31" customWidth="1"/>
    <col min="15404" max="15404" width="12.42578125" style="31" customWidth="1"/>
    <col min="15405" max="15405" width="10.28515625" style="31" customWidth="1"/>
    <col min="15406" max="15406" width="11.28515625" style="31" customWidth="1"/>
    <col min="15407" max="15407" width="13.140625" style="31" customWidth="1"/>
    <col min="15408" max="15408" width="10.5703125" style="31" customWidth="1"/>
    <col min="15409" max="15409" width="11.140625" style="31" customWidth="1"/>
    <col min="15410" max="15637" width="9.140625" style="31"/>
    <col min="15638" max="15638" width="32.5703125" style="31" bestFit="1" customWidth="1"/>
    <col min="15639" max="15639" width="15.5703125" style="31" customWidth="1"/>
    <col min="15640" max="15640" width="13.7109375" style="31" customWidth="1"/>
    <col min="15641" max="15641" width="11.140625" style="31" customWidth="1"/>
    <col min="15642" max="15642" width="15" style="31" customWidth="1"/>
    <col min="15643" max="15643" width="15.140625" style="31" customWidth="1"/>
    <col min="15644" max="15644" width="10.7109375" style="31" customWidth="1"/>
    <col min="15645" max="15645" width="14" style="31" customWidth="1"/>
    <col min="15646" max="15646" width="10.28515625" style="31" customWidth="1"/>
    <col min="15647" max="15647" width="10.42578125" style="31" customWidth="1"/>
    <col min="15648" max="15649" width="13.42578125" style="31" customWidth="1"/>
    <col min="15650" max="15650" width="12.28515625" style="31" customWidth="1"/>
    <col min="15651" max="15651" width="14.140625" style="31" customWidth="1"/>
    <col min="15652" max="15652" width="9.85546875" style="31" customWidth="1"/>
    <col min="15653" max="15653" width="12.28515625" style="31" customWidth="1"/>
    <col min="15654" max="15654" width="13.5703125" style="31" customWidth="1"/>
    <col min="15655" max="15655" width="9.85546875" style="31" customWidth="1"/>
    <col min="15656" max="15656" width="12.28515625" style="31" customWidth="1"/>
    <col min="15657" max="15657" width="12.42578125" style="31" customWidth="1"/>
    <col min="15658" max="15658" width="9.85546875" style="31" customWidth="1"/>
    <col min="15659" max="15659" width="12.28515625" style="31" customWidth="1"/>
    <col min="15660" max="15660" width="12.42578125" style="31" customWidth="1"/>
    <col min="15661" max="15661" width="10.28515625" style="31" customWidth="1"/>
    <col min="15662" max="15662" width="11.28515625" style="31" customWidth="1"/>
    <col min="15663" max="15663" width="13.140625" style="31" customWidth="1"/>
    <col min="15664" max="15664" width="10.5703125" style="31" customWidth="1"/>
    <col min="15665" max="15665" width="11.140625" style="31" customWidth="1"/>
    <col min="15666" max="15893" width="9.140625" style="31"/>
    <col min="15894" max="15894" width="32.5703125" style="31" bestFit="1" customWidth="1"/>
    <col min="15895" max="15895" width="15.5703125" style="31" customWidth="1"/>
    <col min="15896" max="15896" width="13.7109375" style="31" customWidth="1"/>
    <col min="15897" max="15897" width="11.140625" style="31" customWidth="1"/>
    <col min="15898" max="15898" width="15" style="31" customWidth="1"/>
    <col min="15899" max="15899" width="15.140625" style="31" customWidth="1"/>
    <col min="15900" max="15900" width="10.7109375" style="31" customWidth="1"/>
    <col min="15901" max="15901" width="14" style="31" customWidth="1"/>
    <col min="15902" max="15902" width="10.28515625" style="31" customWidth="1"/>
    <col min="15903" max="15903" width="10.42578125" style="31" customWidth="1"/>
    <col min="15904" max="15905" width="13.42578125" style="31" customWidth="1"/>
    <col min="15906" max="15906" width="12.28515625" style="31" customWidth="1"/>
    <col min="15907" max="15907" width="14.140625" style="31" customWidth="1"/>
    <col min="15908" max="15908" width="9.85546875" style="31" customWidth="1"/>
    <col min="15909" max="15909" width="12.28515625" style="31" customWidth="1"/>
    <col min="15910" max="15910" width="13.5703125" style="31" customWidth="1"/>
    <col min="15911" max="15911" width="9.85546875" style="31" customWidth="1"/>
    <col min="15912" max="15912" width="12.28515625" style="31" customWidth="1"/>
    <col min="15913" max="15913" width="12.42578125" style="31" customWidth="1"/>
    <col min="15914" max="15914" width="9.85546875" style="31" customWidth="1"/>
    <col min="15915" max="15915" width="12.28515625" style="31" customWidth="1"/>
    <col min="15916" max="15916" width="12.42578125" style="31" customWidth="1"/>
    <col min="15917" max="15917" width="10.28515625" style="31" customWidth="1"/>
    <col min="15918" max="15918" width="11.28515625" style="31" customWidth="1"/>
    <col min="15919" max="15919" width="13.140625" style="31" customWidth="1"/>
    <col min="15920" max="15920" width="10.5703125" style="31" customWidth="1"/>
    <col min="15921" max="15921" width="11.140625" style="31" customWidth="1"/>
    <col min="15922" max="16149" width="9.140625" style="31"/>
    <col min="16150" max="16150" width="32.5703125" style="31" bestFit="1" customWidth="1"/>
    <col min="16151" max="16151" width="15.5703125" style="31" customWidth="1"/>
    <col min="16152" max="16152" width="13.7109375" style="31" customWidth="1"/>
    <col min="16153" max="16153" width="11.140625" style="31" customWidth="1"/>
    <col min="16154" max="16154" width="15" style="31" customWidth="1"/>
    <col min="16155" max="16155" width="15.140625" style="31" customWidth="1"/>
    <col min="16156" max="16156" width="10.7109375" style="31" customWidth="1"/>
    <col min="16157" max="16157" width="14" style="31" customWidth="1"/>
    <col min="16158" max="16158" width="10.28515625" style="31" customWidth="1"/>
    <col min="16159" max="16159" width="10.42578125" style="31" customWidth="1"/>
    <col min="16160" max="16161" width="13.42578125" style="31" customWidth="1"/>
    <col min="16162" max="16162" width="12.28515625" style="31" customWidth="1"/>
    <col min="16163" max="16163" width="14.140625" style="31" customWidth="1"/>
    <col min="16164" max="16164" width="9.85546875" style="31" customWidth="1"/>
    <col min="16165" max="16165" width="12.28515625" style="31" customWidth="1"/>
    <col min="16166" max="16166" width="13.5703125" style="31" customWidth="1"/>
    <col min="16167" max="16167" width="9.85546875" style="31" customWidth="1"/>
    <col min="16168" max="16168" width="12.28515625" style="31" customWidth="1"/>
    <col min="16169" max="16169" width="12.42578125" style="31" customWidth="1"/>
    <col min="16170" max="16170" width="9.85546875" style="31" customWidth="1"/>
    <col min="16171" max="16171" width="12.28515625" style="31" customWidth="1"/>
    <col min="16172" max="16172" width="12.42578125" style="31" customWidth="1"/>
    <col min="16173" max="16173" width="10.28515625" style="31" customWidth="1"/>
    <col min="16174" max="16174" width="11.28515625" style="31" customWidth="1"/>
    <col min="16175" max="16175" width="13.140625" style="31" customWidth="1"/>
    <col min="16176" max="16176" width="10.5703125" style="31" customWidth="1"/>
    <col min="16177" max="16177" width="11.140625" style="31" customWidth="1"/>
    <col min="16178" max="16384" width="9.140625" style="31"/>
  </cols>
  <sheetData>
    <row r="1" spans="1:74" s="16" customFormat="1" x14ac:dyDescent="0.25">
      <c r="B1" s="44" t="s">
        <v>49</v>
      </c>
      <c r="C1" s="45"/>
      <c r="D1" s="46"/>
      <c r="E1" s="41" t="s">
        <v>45</v>
      </c>
      <c r="F1" s="42"/>
      <c r="G1" s="43"/>
      <c r="H1" s="41" t="s">
        <v>42</v>
      </c>
      <c r="I1" s="42"/>
      <c r="J1" s="43"/>
      <c r="K1" s="41" t="s">
        <v>41</v>
      </c>
      <c r="L1" s="42"/>
      <c r="M1" s="43"/>
      <c r="N1" s="41" t="s">
        <v>40</v>
      </c>
      <c r="O1" s="42"/>
      <c r="P1" s="43"/>
      <c r="Q1" s="41" t="s">
        <v>39</v>
      </c>
      <c r="R1" s="42"/>
      <c r="S1" s="43"/>
      <c r="T1" s="41" t="s">
        <v>38</v>
      </c>
      <c r="U1" s="42"/>
      <c r="V1" s="43"/>
      <c r="W1" s="41" t="s">
        <v>37</v>
      </c>
      <c r="X1" s="42"/>
      <c r="Y1" s="43"/>
      <c r="Z1" s="41" t="s">
        <v>35</v>
      </c>
      <c r="AA1" s="42"/>
      <c r="AB1" s="43"/>
      <c r="AC1" s="41" t="s">
        <v>34</v>
      </c>
      <c r="AD1" s="42"/>
      <c r="AE1" s="43"/>
      <c r="AF1" s="41" t="s">
        <v>33</v>
      </c>
      <c r="AG1" s="42"/>
      <c r="AH1" s="43"/>
      <c r="AI1" s="48" t="s">
        <v>32</v>
      </c>
      <c r="AJ1" s="48"/>
      <c r="AK1" s="48"/>
      <c r="AL1" s="48" t="s">
        <v>31</v>
      </c>
      <c r="AM1" s="48"/>
      <c r="AN1" s="48"/>
      <c r="AO1" s="48" t="s">
        <v>30</v>
      </c>
      <c r="AP1" s="48"/>
      <c r="AQ1" s="48"/>
      <c r="AR1" s="48" t="s">
        <v>24</v>
      </c>
      <c r="AS1" s="48"/>
      <c r="AT1" s="48"/>
      <c r="AU1" s="49" t="s">
        <v>36</v>
      </c>
      <c r="AV1" s="49"/>
      <c r="AW1" s="49"/>
      <c r="AX1" s="17"/>
    </row>
    <row r="2" spans="1:74" s="16" customFormat="1" ht="45" x14ac:dyDescent="0.25">
      <c r="A2" s="18" t="s">
        <v>0</v>
      </c>
      <c r="B2" s="15" t="s">
        <v>1</v>
      </c>
      <c r="C2" s="1" t="s">
        <v>2</v>
      </c>
      <c r="D2" s="19" t="s">
        <v>3</v>
      </c>
      <c r="E2" s="15" t="s">
        <v>1</v>
      </c>
      <c r="F2" s="1" t="s">
        <v>2</v>
      </c>
      <c r="G2" s="19" t="s">
        <v>3</v>
      </c>
      <c r="H2" s="15" t="s">
        <v>1</v>
      </c>
      <c r="I2" s="1" t="s">
        <v>2</v>
      </c>
      <c r="J2" s="19" t="s">
        <v>3</v>
      </c>
      <c r="K2" s="15" t="s">
        <v>1</v>
      </c>
      <c r="L2" s="1" t="s">
        <v>2</v>
      </c>
      <c r="M2" s="19" t="s">
        <v>3</v>
      </c>
      <c r="N2" s="15" t="s">
        <v>1</v>
      </c>
      <c r="O2" s="1" t="s">
        <v>2</v>
      </c>
      <c r="P2" s="19" t="s">
        <v>3</v>
      </c>
      <c r="Q2" s="15" t="s">
        <v>1</v>
      </c>
      <c r="R2" s="1" t="s">
        <v>2</v>
      </c>
      <c r="S2" s="19" t="s">
        <v>3</v>
      </c>
      <c r="T2" s="15" t="s">
        <v>1</v>
      </c>
      <c r="U2" s="1" t="s">
        <v>2</v>
      </c>
      <c r="V2" s="19" t="s">
        <v>3</v>
      </c>
      <c r="W2" s="15" t="s">
        <v>1</v>
      </c>
      <c r="X2" s="1" t="s">
        <v>2</v>
      </c>
      <c r="Y2" s="19" t="s">
        <v>3</v>
      </c>
      <c r="Z2" s="15" t="s">
        <v>1</v>
      </c>
      <c r="AA2" s="1" t="s">
        <v>2</v>
      </c>
      <c r="AB2" s="19" t="s">
        <v>3</v>
      </c>
      <c r="AC2" s="15" t="s">
        <v>1</v>
      </c>
      <c r="AD2" s="1" t="s">
        <v>2</v>
      </c>
      <c r="AE2" s="19" t="s">
        <v>3</v>
      </c>
      <c r="AF2" s="15" t="s">
        <v>1</v>
      </c>
      <c r="AG2" s="1" t="s">
        <v>2</v>
      </c>
      <c r="AH2" s="19" t="s">
        <v>3</v>
      </c>
      <c r="AI2" s="15" t="s">
        <v>1</v>
      </c>
      <c r="AJ2" s="1" t="s">
        <v>2</v>
      </c>
      <c r="AK2" s="19" t="s">
        <v>3</v>
      </c>
      <c r="AL2" s="15" t="s">
        <v>1</v>
      </c>
      <c r="AM2" s="1" t="s">
        <v>2</v>
      </c>
      <c r="AN2" s="19" t="s">
        <v>3</v>
      </c>
      <c r="AO2" s="15" t="s">
        <v>1</v>
      </c>
      <c r="AP2" s="1" t="s">
        <v>2</v>
      </c>
      <c r="AQ2" s="19" t="s">
        <v>3</v>
      </c>
      <c r="AR2" s="15" t="s">
        <v>1</v>
      </c>
      <c r="AS2" s="1" t="s">
        <v>2</v>
      </c>
      <c r="AT2" s="19" t="s">
        <v>3</v>
      </c>
      <c r="AU2" s="15" t="s">
        <v>1</v>
      </c>
      <c r="AV2" s="1" t="s">
        <v>2</v>
      </c>
      <c r="AW2" s="19" t="s">
        <v>3</v>
      </c>
      <c r="AX2" s="20"/>
      <c r="AY2" s="20"/>
      <c r="AZ2" s="20"/>
      <c r="BA2" s="20"/>
    </row>
    <row r="3" spans="1:74" s="22" customFormat="1" x14ac:dyDescent="0.25">
      <c r="A3" s="40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3"/>
      <c r="AX3" s="21"/>
      <c r="AY3" s="21"/>
      <c r="AZ3" s="21"/>
      <c r="BA3" s="21"/>
    </row>
    <row r="4" spans="1:74" s="22" customFormat="1" ht="28.5" x14ac:dyDescent="0.2">
      <c r="A4" s="36" t="s">
        <v>43</v>
      </c>
      <c r="B4" s="36">
        <v>123</v>
      </c>
      <c r="C4" s="36">
        <v>93</v>
      </c>
      <c r="D4" s="38">
        <f>SUM(C4/B4)</f>
        <v>0.75609756097560976</v>
      </c>
      <c r="E4" s="36">
        <v>199</v>
      </c>
      <c r="F4" s="36">
        <v>155</v>
      </c>
      <c r="G4" s="38">
        <f>SUM(F4/E4)</f>
        <v>0.77889447236180909</v>
      </c>
      <c r="H4" s="4">
        <v>155</v>
      </c>
      <c r="I4" s="4">
        <v>133</v>
      </c>
      <c r="J4" s="10">
        <f>SUM(I4/H4)</f>
        <v>0.85806451612903223</v>
      </c>
      <c r="K4" s="4">
        <f>SUM(W4+T4+Q4+N4)</f>
        <v>425</v>
      </c>
      <c r="L4" s="4">
        <f>SUM(X4+U4+R4+O4)</f>
        <v>327</v>
      </c>
      <c r="M4" s="10">
        <f>SUM(L4/K4)</f>
        <v>0.76941176470588235</v>
      </c>
      <c r="N4" s="4">
        <v>26</v>
      </c>
      <c r="O4" s="4">
        <v>14</v>
      </c>
      <c r="P4" s="10">
        <f>SUM(O4/N4)</f>
        <v>0.53846153846153844</v>
      </c>
      <c r="Q4" s="4">
        <v>142</v>
      </c>
      <c r="R4" s="4">
        <v>109</v>
      </c>
      <c r="S4" s="10">
        <f>SUM(R4/Q4)</f>
        <v>0.76760563380281688</v>
      </c>
      <c r="T4" s="4">
        <v>166</v>
      </c>
      <c r="U4" s="4">
        <v>130</v>
      </c>
      <c r="V4" s="10">
        <f>SUM(U4/T4)</f>
        <v>0.7831325301204819</v>
      </c>
      <c r="W4" s="4">
        <v>91</v>
      </c>
      <c r="X4" s="4">
        <v>74</v>
      </c>
      <c r="Y4" s="10">
        <f>SUM(X4/W4)</f>
        <v>0.81318681318681318</v>
      </c>
      <c r="Z4" s="4">
        <f>SUM(AC4+AF4+AI4+AL4)</f>
        <v>284</v>
      </c>
      <c r="AA4" s="4">
        <f>SUM(AD4+AG4+AJ4+AM4)</f>
        <v>256</v>
      </c>
      <c r="AB4" s="10">
        <f>SUM(AA4/Z4)</f>
        <v>0.90140845070422537</v>
      </c>
      <c r="AC4" s="4">
        <v>24</v>
      </c>
      <c r="AD4" s="4">
        <v>22</v>
      </c>
      <c r="AE4" s="10">
        <f>SUM(AD4/AC4)</f>
        <v>0.91666666666666663</v>
      </c>
      <c r="AF4" s="4">
        <v>113</v>
      </c>
      <c r="AG4" s="4">
        <v>101</v>
      </c>
      <c r="AH4" s="10">
        <f>SUM(AG4/AF4)</f>
        <v>0.89380530973451322</v>
      </c>
      <c r="AI4" s="4">
        <v>130</v>
      </c>
      <c r="AJ4" s="4">
        <v>119</v>
      </c>
      <c r="AK4" s="10">
        <f>SUM(AJ4/AI4)</f>
        <v>0.91538461538461535</v>
      </c>
      <c r="AL4" s="4">
        <v>17</v>
      </c>
      <c r="AM4" s="4">
        <v>14</v>
      </c>
      <c r="AN4" s="10">
        <f>SUM(AM4/AL4)</f>
        <v>0.82352941176470584</v>
      </c>
      <c r="AO4" s="4">
        <v>306</v>
      </c>
      <c r="AP4" s="4">
        <v>279</v>
      </c>
      <c r="AQ4" s="10">
        <v>0.91176470588235292</v>
      </c>
      <c r="AR4" s="4">
        <v>249</v>
      </c>
      <c r="AS4" s="4">
        <v>225</v>
      </c>
      <c r="AT4" s="10">
        <v>0.90361445783132532</v>
      </c>
      <c r="AU4" s="4">
        <v>209</v>
      </c>
      <c r="AV4" s="4">
        <v>185</v>
      </c>
      <c r="AW4" s="10">
        <v>0.88516746411483249</v>
      </c>
    </row>
    <row r="5" spans="1:74" s="22" customFormat="1" ht="28.5" x14ac:dyDescent="0.2">
      <c r="A5" s="37" t="s">
        <v>44</v>
      </c>
      <c r="B5" s="37">
        <v>41</v>
      </c>
      <c r="C5" s="37">
        <v>36</v>
      </c>
      <c r="D5" s="39">
        <f t="shared" ref="D5:D30" si="0">SUM(C5/B5)</f>
        <v>0.87804878048780488</v>
      </c>
      <c r="E5" s="37">
        <v>33</v>
      </c>
      <c r="F5" s="37">
        <v>29</v>
      </c>
      <c r="G5" s="39">
        <f t="shared" ref="G5:G29" si="1">SUM(F5/E5)</f>
        <v>0.87878787878787878</v>
      </c>
      <c r="H5" s="6">
        <v>24</v>
      </c>
      <c r="I5" s="6">
        <v>23</v>
      </c>
      <c r="J5" s="11">
        <f t="shared" ref="J5:J30" si="2">SUM(I5/H5)</f>
        <v>0.95833333333333337</v>
      </c>
      <c r="K5" s="6">
        <f t="shared" ref="K5:K29" si="3">SUM(W5+T5+Q5+N5)</f>
        <v>18</v>
      </c>
      <c r="L5" s="6">
        <f t="shared" ref="L5:L29" si="4">SUM(X5+U5+R5+O5)</f>
        <v>14</v>
      </c>
      <c r="M5" s="11">
        <f t="shared" ref="M5:M29" si="5">SUM(L5/K5)</f>
        <v>0.77777777777777779</v>
      </c>
      <c r="N5" s="6">
        <v>8</v>
      </c>
      <c r="O5" s="6">
        <v>7</v>
      </c>
      <c r="P5" s="11">
        <f t="shared" ref="P5:P30" si="6">SUM(O5/N5)</f>
        <v>0.875</v>
      </c>
      <c r="Q5" s="6">
        <v>10</v>
      </c>
      <c r="R5" s="6">
        <v>7</v>
      </c>
      <c r="S5" s="11">
        <f t="shared" ref="S5:S29" si="7">SUM(R5/Q5)</f>
        <v>0.7</v>
      </c>
      <c r="T5" s="6"/>
      <c r="U5" s="6"/>
      <c r="V5" s="11"/>
      <c r="W5" s="6"/>
      <c r="X5" s="6"/>
      <c r="Y5" s="11"/>
      <c r="Z5" s="6"/>
      <c r="AA5" s="6"/>
      <c r="AB5" s="11"/>
      <c r="AC5" s="6"/>
      <c r="AD5" s="6"/>
      <c r="AE5" s="11"/>
      <c r="AF5" s="6"/>
      <c r="AG5" s="6"/>
      <c r="AH5" s="11"/>
      <c r="AI5" s="6"/>
      <c r="AJ5" s="6"/>
      <c r="AK5" s="11"/>
      <c r="AL5" s="6"/>
      <c r="AM5" s="6"/>
      <c r="AN5" s="11"/>
      <c r="AO5" s="6"/>
      <c r="AP5" s="6"/>
      <c r="AQ5" s="11"/>
      <c r="AR5" s="6"/>
      <c r="AS5" s="6"/>
      <c r="AT5" s="11"/>
      <c r="AU5" s="6"/>
      <c r="AV5" s="6"/>
      <c r="AW5" s="11"/>
    </row>
    <row r="6" spans="1:74" s="23" customFormat="1" ht="14.25" x14ac:dyDescent="0.2">
      <c r="A6" s="4" t="s">
        <v>4</v>
      </c>
      <c r="B6" s="4">
        <v>13</v>
      </c>
      <c r="C6" s="4">
        <v>11</v>
      </c>
      <c r="D6" s="10">
        <f t="shared" si="0"/>
        <v>0.84615384615384615</v>
      </c>
      <c r="E6" s="4">
        <v>60</v>
      </c>
      <c r="F6" s="4">
        <v>57</v>
      </c>
      <c r="G6" s="10">
        <f t="shared" si="1"/>
        <v>0.95</v>
      </c>
      <c r="H6" s="4">
        <v>53</v>
      </c>
      <c r="I6" s="4">
        <v>51</v>
      </c>
      <c r="J6" s="10">
        <f t="shared" si="2"/>
        <v>0.96226415094339623</v>
      </c>
      <c r="K6" s="4">
        <f t="shared" si="3"/>
        <v>131</v>
      </c>
      <c r="L6" s="4">
        <f t="shared" si="4"/>
        <v>127</v>
      </c>
      <c r="M6" s="10">
        <f t="shared" si="5"/>
        <v>0.96946564885496178</v>
      </c>
      <c r="N6" s="4">
        <v>0</v>
      </c>
      <c r="O6" s="4">
        <v>0</v>
      </c>
      <c r="P6" s="10">
        <v>0</v>
      </c>
      <c r="Q6" s="4">
        <v>8</v>
      </c>
      <c r="R6" s="4">
        <v>8</v>
      </c>
      <c r="S6" s="10">
        <f t="shared" si="7"/>
        <v>1</v>
      </c>
      <c r="T6" s="4">
        <v>66</v>
      </c>
      <c r="U6" s="4">
        <v>63</v>
      </c>
      <c r="V6" s="10">
        <f t="shared" ref="V6:V29" si="8">SUM(U6/T6)</f>
        <v>0.95454545454545459</v>
      </c>
      <c r="W6" s="4">
        <v>57</v>
      </c>
      <c r="X6" s="4">
        <v>56</v>
      </c>
      <c r="Y6" s="10">
        <f t="shared" ref="Y6:Y29" si="9">SUM(X6/W6)</f>
        <v>0.98245614035087714</v>
      </c>
      <c r="Z6" s="4">
        <f t="shared" ref="Z6:Z29" si="10">SUM(AC6+AF6+AI6+AL6)</f>
        <v>128</v>
      </c>
      <c r="AA6" s="4">
        <f t="shared" ref="AA6:AA29" si="11">SUM(AD6+AG6+AJ6+AM6)</f>
        <v>128</v>
      </c>
      <c r="AB6" s="10">
        <v>1</v>
      </c>
      <c r="AC6" s="4">
        <v>3</v>
      </c>
      <c r="AD6" s="4">
        <v>3</v>
      </c>
      <c r="AE6" s="10">
        <f t="shared" ref="AE6:AE30" si="12">SUM(AD6/AC6)</f>
        <v>1</v>
      </c>
      <c r="AF6" s="4">
        <v>19</v>
      </c>
      <c r="AG6" s="4">
        <v>19</v>
      </c>
      <c r="AH6" s="10">
        <f t="shared" ref="AH6:AH29" si="13">SUM(AG6/AF6)</f>
        <v>1</v>
      </c>
      <c r="AI6" s="4">
        <v>44</v>
      </c>
      <c r="AJ6" s="4">
        <v>44</v>
      </c>
      <c r="AK6" s="10">
        <f t="shared" ref="AK6:AK29" si="14">SUM(AJ6/AI6)</f>
        <v>1</v>
      </c>
      <c r="AL6" s="4">
        <v>62</v>
      </c>
      <c r="AM6" s="4">
        <v>62</v>
      </c>
      <c r="AN6" s="10">
        <f t="shared" ref="AN6:AN30" si="15">SUM(AM6/AL6)</f>
        <v>1</v>
      </c>
      <c r="AO6" s="4">
        <v>123</v>
      </c>
      <c r="AP6" s="4">
        <v>119</v>
      </c>
      <c r="AQ6" s="10">
        <v>0.96747967479674801</v>
      </c>
      <c r="AR6" s="4">
        <v>120</v>
      </c>
      <c r="AS6" s="4">
        <v>120</v>
      </c>
      <c r="AT6" s="10">
        <v>1</v>
      </c>
      <c r="AU6" s="4">
        <v>109</v>
      </c>
      <c r="AV6" s="4">
        <v>103</v>
      </c>
      <c r="AW6" s="10">
        <v>0.94495412844036697</v>
      </c>
    </row>
    <row r="7" spans="1:74" s="22" customFormat="1" ht="14.25" x14ac:dyDescent="0.2">
      <c r="A7" s="6" t="s">
        <v>47</v>
      </c>
      <c r="B7" s="6">
        <v>10</v>
      </c>
      <c r="C7" s="6">
        <v>7</v>
      </c>
      <c r="D7" s="11">
        <f t="shared" si="0"/>
        <v>0.7</v>
      </c>
      <c r="E7" s="6">
        <v>40</v>
      </c>
      <c r="F7" s="6">
        <v>31</v>
      </c>
      <c r="G7" s="11">
        <f t="shared" si="1"/>
        <v>0.77500000000000002</v>
      </c>
      <c r="H7" s="6">
        <v>38</v>
      </c>
      <c r="I7" s="6">
        <v>33</v>
      </c>
      <c r="J7" s="11">
        <f t="shared" si="2"/>
        <v>0.86842105263157898</v>
      </c>
      <c r="K7" s="6">
        <f t="shared" si="3"/>
        <v>101</v>
      </c>
      <c r="L7" s="6">
        <f t="shared" si="4"/>
        <v>89</v>
      </c>
      <c r="M7" s="11">
        <f t="shared" si="5"/>
        <v>0.88118811881188119</v>
      </c>
      <c r="N7" s="6">
        <v>8</v>
      </c>
      <c r="O7" s="6">
        <v>8</v>
      </c>
      <c r="P7" s="11">
        <f t="shared" si="6"/>
        <v>1</v>
      </c>
      <c r="Q7" s="6">
        <v>4</v>
      </c>
      <c r="R7" s="6">
        <v>3</v>
      </c>
      <c r="S7" s="11">
        <f t="shared" si="7"/>
        <v>0.75</v>
      </c>
      <c r="T7" s="6">
        <v>45</v>
      </c>
      <c r="U7" s="6">
        <v>39</v>
      </c>
      <c r="V7" s="11">
        <f t="shared" si="8"/>
        <v>0.8666666666666667</v>
      </c>
      <c r="W7" s="6">
        <v>44</v>
      </c>
      <c r="X7" s="6">
        <v>39</v>
      </c>
      <c r="Y7" s="11">
        <f t="shared" si="9"/>
        <v>0.88636363636363635</v>
      </c>
      <c r="Z7" s="6">
        <f t="shared" si="10"/>
        <v>49</v>
      </c>
      <c r="AA7" s="6">
        <f t="shared" si="11"/>
        <v>48</v>
      </c>
      <c r="AB7" s="11">
        <f t="shared" ref="AB7:AB29" si="16">SUM(AA7/Z7)</f>
        <v>0.97959183673469385</v>
      </c>
      <c r="AC7" s="6">
        <v>1</v>
      </c>
      <c r="AD7" s="6">
        <v>1</v>
      </c>
      <c r="AE7" s="11">
        <f t="shared" si="12"/>
        <v>1</v>
      </c>
      <c r="AF7" s="6">
        <v>0</v>
      </c>
      <c r="AG7" s="6">
        <v>0</v>
      </c>
      <c r="AH7" s="11">
        <v>0</v>
      </c>
      <c r="AI7" s="6">
        <v>48</v>
      </c>
      <c r="AJ7" s="6">
        <v>47</v>
      </c>
      <c r="AK7" s="11">
        <f t="shared" si="14"/>
        <v>0.97916666666666663</v>
      </c>
      <c r="AL7" s="6">
        <v>0</v>
      </c>
      <c r="AM7" s="6">
        <v>0</v>
      </c>
      <c r="AN7" s="11">
        <v>0</v>
      </c>
      <c r="AO7" s="6">
        <v>78</v>
      </c>
      <c r="AP7" s="6">
        <v>70</v>
      </c>
      <c r="AQ7" s="11">
        <v>0.89743589743589747</v>
      </c>
      <c r="AR7" s="6">
        <v>81</v>
      </c>
      <c r="AS7" s="6">
        <v>72</v>
      </c>
      <c r="AT7" s="11">
        <v>0.88888888888888884</v>
      </c>
      <c r="AU7" s="6">
        <v>81</v>
      </c>
      <c r="AV7" s="6">
        <v>72</v>
      </c>
      <c r="AW7" s="11">
        <v>0.88888888888888884</v>
      </c>
    </row>
    <row r="8" spans="1:74" s="23" customFormat="1" ht="14.25" x14ac:dyDescent="0.2">
      <c r="A8" s="4" t="s">
        <v>48</v>
      </c>
      <c r="B8" s="4">
        <v>20</v>
      </c>
      <c r="C8" s="4">
        <v>18</v>
      </c>
      <c r="D8" s="10">
        <f t="shared" si="0"/>
        <v>0.9</v>
      </c>
      <c r="E8" s="4">
        <v>0</v>
      </c>
      <c r="F8" s="4">
        <v>0</v>
      </c>
      <c r="G8" s="10">
        <v>0</v>
      </c>
      <c r="H8" s="4">
        <v>0</v>
      </c>
      <c r="I8" s="4">
        <v>0</v>
      </c>
      <c r="J8" s="10">
        <v>0</v>
      </c>
      <c r="K8" s="4">
        <f t="shared" si="3"/>
        <v>12</v>
      </c>
      <c r="L8" s="4">
        <f t="shared" si="4"/>
        <v>7</v>
      </c>
      <c r="M8" s="10">
        <f t="shared" si="5"/>
        <v>0.58333333333333337</v>
      </c>
      <c r="N8" s="4">
        <v>2</v>
      </c>
      <c r="O8" s="4">
        <v>0</v>
      </c>
      <c r="P8" s="10">
        <f t="shared" si="6"/>
        <v>0</v>
      </c>
      <c r="Q8" s="4">
        <v>10</v>
      </c>
      <c r="R8" s="4">
        <v>7</v>
      </c>
      <c r="S8" s="10">
        <f t="shared" si="7"/>
        <v>0.7</v>
      </c>
      <c r="T8" s="4"/>
      <c r="U8" s="4"/>
      <c r="V8" s="10"/>
      <c r="W8" s="4"/>
      <c r="X8" s="4"/>
      <c r="Y8" s="10"/>
      <c r="Z8" s="4"/>
      <c r="AA8" s="4"/>
      <c r="AB8" s="10"/>
      <c r="AC8" s="4"/>
      <c r="AD8" s="4"/>
      <c r="AE8" s="10"/>
      <c r="AF8" s="4"/>
      <c r="AG8" s="4"/>
      <c r="AH8" s="10"/>
      <c r="AI8" s="4"/>
      <c r="AJ8" s="4"/>
      <c r="AK8" s="10"/>
      <c r="AL8" s="4"/>
      <c r="AM8" s="4"/>
      <c r="AN8" s="10"/>
      <c r="AO8" s="4"/>
      <c r="AP8" s="4"/>
      <c r="AQ8" s="10"/>
      <c r="AR8" s="4"/>
      <c r="AS8" s="4"/>
      <c r="AT8" s="10"/>
      <c r="AU8" s="4"/>
      <c r="AV8" s="4"/>
      <c r="AW8" s="10"/>
    </row>
    <row r="9" spans="1:74" s="23" customFormat="1" ht="14.25" x14ac:dyDescent="0.2">
      <c r="A9" s="4" t="s">
        <v>46</v>
      </c>
      <c r="B9" s="4">
        <v>1</v>
      </c>
      <c r="C9" s="4">
        <v>1</v>
      </c>
      <c r="D9" s="10">
        <f t="shared" si="0"/>
        <v>1</v>
      </c>
      <c r="E9" s="4">
        <v>9</v>
      </c>
      <c r="F9" s="4">
        <v>6</v>
      </c>
      <c r="G9" s="10">
        <f t="shared" si="1"/>
        <v>0.66666666666666663</v>
      </c>
      <c r="H9" s="4"/>
      <c r="I9" s="4"/>
      <c r="J9" s="10">
        <v>0</v>
      </c>
      <c r="K9" s="4">
        <f t="shared" si="3"/>
        <v>0</v>
      </c>
      <c r="L9" s="4">
        <f t="shared" si="4"/>
        <v>0</v>
      </c>
      <c r="M9" s="10">
        <v>0</v>
      </c>
      <c r="N9" s="4"/>
      <c r="O9" s="4"/>
      <c r="P9" s="10"/>
      <c r="Q9" s="4"/>
      <c r="R9" s="4"/>
      <c r="S9" s="10"/>
      <c r="T9" s="4"/>
      <c r="U9" s="4"/>
      <c r="V9" s="10"/>
      <c r="W9" s="4"/>
      <c r="X9" s="4"/>
      <c r="Y9" s="10"/>
      <c r="Z9" s="4"/>
      <c r="AA9" s="4"/>
      <c r="AB9" s="10"/>
      <c r="AC9" s="4"/>
      <c r="AD9" s="4"/>
      <c r="AE9" s="10"/>
      <c r="AF9" s="4"/>
      <c r="AG9" s="4"/>
      <c r="AH9" s="10"/>
      <c r="AI9" s="4"/>
      <c r="AJ9" s="4"/>
      <c r="AK9" s="10"/>
      <c r="AL9" s="4"/>
      <c r="AM9" s="4"/>
      <c r="AN9" s="10"/>
      <c r="AO9" s="4"/>
      <c r="AP9" s="4"/>
      <c r="AQ9" s="10"/>
      <c r="AR9" s="4"/>
      <c r="AS9" s="4"/>
      <c r="AT9" s="10"/>
      <c r="AU9" s="4"/>
      <c r="AV9" s="4"/>
      <c r="AW9" s="10"/>
    </row>
    <row r="10" spans="1:74" s="22" customFormat="1" ht="14.25" x14ac:dyDescent="0.2">
      <c r="A10" s="6" t="s">
        <v>28</v>
      </c>
      <c r="B10" s="6">
        <v>16</v>
      </c>
      <c r="C10" s="6">
        <v>10</v>
      </c>
      <c r="D10" s="11">
        <f t="shared" si="0"/>
        <v>0.625</v>
      </c>
      <c r="E10" s="6">
        <v>38</v>
      </c>
      <c r="F10" s="6">
        <v>25</v>
      </c>
      <c r="G10" s="11">
        <f t="shared" si="1"/>
        <v>0.65789473684210531</v>
      </c>
      <c r="H10" s="6">
        <v>36</v>
      </c>
      <c r="I10" s="6">
        <v>23</v>
      </c>
      <c r="J10" s="11">
        <f t="shared" si="2"/>
        <v>0.63888888888888884</v>
      </c>
      <c r="K10" s="6">
        <f t="shared" si="3"/>
        <v>109</v>
      </c>
      <c r="L10" s="6">
        <f t="shared" si="4"/>
        <v>72</v>
      </c>
      <c r="M10" s="11">
        <f t="shared" si="5"/>
        <v>0.66055045871559637</v>
      </c>
      <c r="N10" s="6">
        <v>22</v>
      </c>
      <c r="O10" s="6">
        <v>16</v>
      </c>
      <c r="P10" s="11">
        <f t="shared" si="6"/>
        <v>0.72727272727272729</v>
      </c>
      <c r="Q10" s="6">
        <v>27</v>
      </c>
      <c r="R10" s="6">
        <v>17</v>
      </c>
      <c r="S10" s="11">
        <f t="shared" si="7"/>
        <v>0.62962962962962965</v>
      </c>
      <c r="T10" s="6">
        <v>32</v>
      </c>
      <c r="U10" s="6">
        <v>23</v>
      </c>
      <c r="V10" s="11">
        <f t="shared" si="8"/>
        <v>0.71875</v>
      </c>
      <c r="W10" s="6">
        <v>28</v>
      </c>
      <c r="X10" s="6">
        <v>16</v>
      </c>
      <c r="Y10" s="11">
        <f t="shared" si="9"/>
        <v>0.5714285714285714</v>
      </c>
      <c r="Z10" s="6">
        <f t="shared" si="10"/>
        <v>63</v>
      </c>
      <c r="AA10" s="6">
        <f t="shared" si="11"/>
        <v>48</v>
      </c>
      <c r="AB10" s="11">
        <f t="shared" si="16"/>
        <v>0.76190476190476186</v>
      </c>
      <c r="AC10" s="6">
        <v>18</v>
      </c>
      <c r="AD10" s="6">
        <v>15</v>
      </c>
      <c r="AE10" s="11">
        <f t="shared" si="12"/>
        <v>0.83333333333333337</v>
      </c>
      <c r="AF10" s="6">
        <v>11</v>
      </c>
      <c r="AG10" s="6">
        <v>6</v>
      </c>
      <c r="AH10" s="11">
        <f t="shared" si="13"/>
        <v>0.54545454545454541</v>
      </c>
      <c r="AI10" s="6">
        <v>15</v>
      </c>
      <c r="AJ10" s="6">
        <v>12</v>
      </c>
      <c r="AK10" s="11">
        <f t="shared" si="14"/>
        <v>0.8</v>
      </c>
      <c r="AL10" s="6">
        <v>19</v>
      </c>
      <c r="AM10" s="6">
        <v>15</v>
      </c>
      <c r="AN10" s="11">
        <f t="shared" si="15"/>
        <v>0.78947368421052633</v>
      </c>
      <c r="AO10" s="6">
        <v>56</v>
      </c>
      <c r="AP10" s="6">
        <v>38</v>
      </c>
      <c r="AQ10" s="11">
        <v>0.6785714285714286</v>
      </c>
      <c r="AR10" s="6">
        <v>38</v>
      </c>
      <c r="AS10" s="6">
        <v>30</v>
      </c>
      <c r="AT10" s="11">
        <v>0.78947368421052633</v>
      </c>
      <c r="AU10" s="6">
        <v>5</v>
      </c>
      <c r="AV10" s="6">
        <v>3</v>
      </c>
      <c r="AW10" s="11">
        <v>0.6</v>
      </c>
    </row>
    <row r="11" spans="1:74" s="23" customFormat="1" ht="14.25" x14ac:dyDescent="0.2">
      <c r="A11" s="8" t="s">
        <v>5</v>
      </c>
      <c r="B11" s="8">
        <v>0</v>
      </c>
      <c r="C11" s="8">
        <v>0</v>
      </c>
      <c r="D11" s="13">
        <v>0</v>
      </c>
      <c r="E11" s="8">
        <v>0</v>
      </c>
      <c r="F11" s="8">
        <v>0</v>
      </c>
      <c r="G11" s="13">
        <v>0</v>
      </c>
      <c r="H11" s="8">
        <v>0</v>
      </c>
      <c r="I11" s="8">
        <v>0</v>
      </c>
      <c r="J11" s="13">
        <v>0</v>
      </c>
      <c r="K11" s="8">
        <f t="shared" si="3"/>
        <v>0</v>
      </c>
      <c r="L11" s="8">
        <f t="shared" si="4"/>
        <v>0</v>
      </c>
      <c r="M11" s="13">
        <v>0</v>
      </c>
      <c r="N11" s="8">
        <v>0</v>
      </c>
      <c r="O11" s="8">
        <v>0</v>
      </c>
      <c r="P11" s="13">
        <v>0</v>
      </c>
      <c r="Q11" s="8"/>
      <c r="R11" s="8"/>
      <c r="S11" s="13">
        <v>0</v>
      </c>
      <c r="T11" s="8">
        <v>0</v>
      </c>
      <c r="U11" s="8">
        <v>0</v>
      </c>
      <c r="V11" s="13">
        <v>0</v>
      </c>
      <c r="W11" s="8">
        <v>0</v>
      </c>
      <c r="X11" s="8">
        <v>0</v>
      </c>
      <c r="Y11" s="13">
        <v>0</v>
      </c>
      <c r="Z11" s="8">
        <f t="shared" si="10"/>
        <v>0</v>
      </c>
      <c r="AA11" s="8">
        <f t="shared" si="11"/>
        <v>0</v>
      </c>
      <c r="AB11" s="13">
        <v>0</v>
      </c>
      <c r="AC11" s="8">
        <v>0</v>
      </c>
      <c r="AD11" s="8">
        <v>0</v>
      </c>
      <c r="AE11" s="13">
        <v>0</v>
      </c>
      <c r="AF11" s="8">
        <v>0</v>
      </c>
      <c r="AG11" s="8">
        <v>0</v>
      </c>
      <c r="AH11" s="10">
        <v>0</v>
      </c>
      <c r="AI11" s="8">
        <v>0</v>
      </c>
      <c r="AJ11" s="8">
        <v>0</v>
      </c>
      <c r="AK11" s="10">
        <v>0</v>
      </c>
      <c r="AL11" s="8">
        <v>0</v>
      </c>
      <c r="AM11" s="8">
        <v>0</v>
      </c>
      <c r="AN11" s="13">
        <v>0</v>
      </c>
      <c r="AO11" s="8">
        <v>1</v>
      </c>
      <c r="AP11" s="8">
        <v>0</v>
      </c>
      <c r="AQ11" s="13">
        <v>0</v>
      </c>
      <c r="AR11" s="8">
        <v>0</v>
      </c>
      <c r="AS11" s="8">
        <v>0</v>
      </c>
      <c r="AT11" s="13">
        <v>0</v>
      </c>
      <c r="AU11" s="8">
        <v>1</v>
      </c>
      <c r="AV11" s="8">
        <v>0</v>
      </c>
      <c r="AW11" s="13">
        <v>0</v>
      </c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</row>
    <row r="12" spans="1:74" s="22" customFormat="1" ht="14.25" x14ac:dyDescent="0.2">
      <c r="A12" s="6" t="s">
        <v>6</v>
      </c>
      <c r="B12" s="6">
        <v>13</v>
      </c>
      <c r="C12" s="6">
        <v>10</v>
      </c>
      <c r="D12" s="11">
        <f t="shared" si="0"/>
        <v>0.76923076923076927</v>
      </c>
      <c r="E12" s="6">
        <v>15</v>
      </c>
      <c r="F12" s="6">
        <v>9</v>
      </c>
      <c r="G12" s="11">
        <f t="shared" si="1"/>
        <v>0.6</v>
      </c>
      <c r="H12" s="6">
        <v>20</v>
      </c>
      <c r="I12" s="6">
        <v>13</v>
      </c>
      <c r="J12" s="11">
        <f t="shared" si="2"/>
        <v>0.65</v>
      </c>
      <c r="K12" s="6">
        <f t="shared" si="3"/>
        <v>57</v>
      </c>
      <c r="L12" s="6">
        <f t="shared" si="4"/>
        <v>32</v>
      </c>
      <c r="M12" s="11">
        <f t="shared" si="5"/>
        <v>0.56140350877192979</v>
      </c>
      <c r="N12" s="6">
        <v>13</v>
      </c>
      <c r="O12" s="6">
        <v>6</v>
      </c>
      <c r="P12" s="11">
        <f t="shared" si="6"/>
        <v>0.46153846153846156</v>
      </c>
      <c r="Q12" s="6">
        <v>14</v>
      </c>
      <c r="R12" s="6">
        <v>11</v>
      </c>
      <c r="S12" s="11">
        <f t="shared" si="7"/>
        <v>0.7857142857142857</v>
      </c>
      <c r="T12" s="6">
        <v>14</v>
      </c>
      <c r="U12" s="6">
        <v>5</v>
      </c>
      <c r="V12" s="11">
        <f t="shared" si="8"/>
        <v>0.35714285714285715</v>
      </c>
      <c r="W12" s="6">
        <v>16</v>
      </c>
      <c r="X12" s="6">
        <v>10</v>
      </c>
      <c r="Y12" s="11">
        <f t="shared" si="9"/>
        <v>0.625</v>
      </c>
      <c r="Z12" s="6">
        <f t="shared" si="10"/>
        <v>79</v>
      </c>
      <c r="AA12" s="6">
        <f t="shared" si="11"/>
        <v>67</v>
      </c>
      <c r="AB12" s="11">
        <f t="shared" si="16"/>
        <v>0.84810126582278478</v>
      </c>
      <c r="AC12" s="6">
        <v>22</v>
      </c>
      <c r="AD12" s="6">
        <v>17</v>
      </c>
      <c r="AE12" s="11">
        <f t="shared" si="12"/>
        <v>0.77272727272727271</v>
      </c>
      <c r="AF12" s="6">
        <v>19</v>
      </c>
      <c r="AG12" s="6">
        <v>16</v>
      </c>
      <c r="AH12" s="10">
        <f t="shared" si="13"/>
        <v>0.84210526315789469</v>
      </c>
      <c r="AI12" s="6">
        <v>16</v>
      </c>
      <c r="AJ12" s="6">
        <v>15</v>
      </c>
      <c r="AK12" s="10">
        <f t="shared" si="14"/>
        <v>0.9375</v>
      </c>
      <c r="AL12" s="6">
        <v>22</v>
      </c>
      <c r="AM12" s="6">
        <v>19</v>
      </c>
      <c r="AN12" s="11">
        <f t="shared" si="15"/>
        <v>0.86363636363636365</v>
      </c>
      <c r="AO12" s="6">
        <v>69</v>
      </c>
      <c r="AP12" s="6">
        <v>61</v>
      </c>
      <c r="AQ12" s="11">
        <v>0.88405797101449279</v>
      </c>
      <c r="AR12" s="6">
        <v>67</v>
      </c>
      <c r="AS12" s="6">
        <v>58</v>
      </c>
      <c r="AT12" s="11">
        <v>0.86567164179104472</v>
      </c>
      <c r="AU12" s="6">
        <v>58</v>
      </c>
      <c r="AV12" s="6">
        <v>56</v>
      </c>
      <c r="AW12" s="11">
        <v>0.96551724137931039</v>
      </c>
    </row>
    <row r="13" spans="1:74" s="23" customFormat="1" ht="14.25" x14ac:dyDescent="0.2">
      <c r="A13" s="8" t="s">
        <v>7</v>
      </c>
      <c r="B13" s="8">
        <v>2</v>
      </c>
      <c r="C13" s="8">
        <v>0</v>
      </c>
      <c r="D13" s="13">
        <f t="shared" si="0"/>
        <v>0</v>
      </c>
      <c r="E13" s="8">
        <v>0</v>
      </c>
      <c r="F13" s="8">
        <v>0</v>
      </c>
      <c r="G13" s="13">
        <v>0</v>
      </c>
      <c r="H13" s="8">
        <v>0</v>
      </c>
      <c r="I13" s="8">
        <v>0</v>
      </c>
      <c r="J13" s="13">
        <v>0</v>
      </c>
      <c r="K13" s="8">
        <f t="shared" si="3"/>
        <v>41</v>
      </c>
      <c r="L13" s="8">
        <f t="shared" si="4"/>
        <v>16</v>
      </c>
      <c r="M13" s="13">
        <f t="shared" si="5"/>
        <v>0.3902439024390244</v>
      </c>
      <c r="N13" s="8">
        <v>3</v>
      </c>
      <c r="O13" s="8">
        <v>1</v>
      </c>
      <c r="P13" s="13">
        <f t="shared" si="6"/>
        <v>0.33333333333333331</v>
      </c>
      <c r="Q13" s="8">
        <v>4</v>
      </c>
      <c r="R13" s="8">
        <v>1</v>
      </c>
      <c r="S13" s="13">
        <f t="shared" si="7"/>
        <v>0.25</v>
      </c>
      <c r="T13" s="8">
        <v>11</v>
      </c>
      <c r="U13" s="8">
        <v>2</v>
      </c>
      <c r="V13" s="13">
        <f t="shared" si="8"/>
        <v>0.18181818181818182</v>
      </c>
      <c r="W13" s="8">
        <v>23</v>
      </c>
      <c r="X13" s="8">
        <v>12</v>
      </c>
      <c r="Y13" s="13">
        <f t="shared" si="9"/>
        <v>0.52173913043478259</v>
      </c>
      <c r="Z13" s="8">
        <f t="shared" si="10"/>
        <v>131</v>
      </c>
      <c r="AA13" s="8">
        <f t="shared" si="11"/>
        <v>88</v>
      </c>
      <c r="AB13" s="13">
        <f t="shared" si="16"/>
        <v>0.6717557251908397</v>
      </c>
      <c r="AC13" s="8">
        <v>34</v>
      </c>
      <c r="AD13" s="8">
        <v>21</v>
      </c>
      <c r="AE13" s="13">
        <f t="shared" si="12"/>
        <v>0.61764705882352944</v>
      </c>
      <c r="AF13" s="8">
        <v>38</v>
      </c>
      <c r="AG13" s="8">
        <v>26</v>
      </c>
      <c r="AH13" s="10">
        <f t="shared" si="13"/>
        <v>0.68421052631578949</v>
      </c>
      <c r="AI13" s="8">
        <v>25</v>
      </c>
      <c r="AJ13" s="8">
        <v>15</v>
      </c>
      <c r="AK13" s="10">
        <f t="shared" si="14"/>
        <v>0.6</v>
      </c>
      <c r="AL13" s="8">
        <v>34</v>
      </c>
      <c r="AM13" s="8">
        <v>26</v>
      </c>
      <c r="AN13" s="13">
        <f t="shared" si="15"/>
        <v>0.76470588235294112</v>
      </c>
      <c r="AO13" s="8">
        <v>234</v>
      </c>
      <c r="AP13" s="8">
        <v>128</v>
      </c>
      <c r="AQ13" s="13">
        <v>0.54700854700854706</v>
      </c>
      <c r="AR13" s="8">
        <v>166</v>
      </c>
      <c r="AS13" s="8">
        <v>88</v>
      </c>
      <c r="AT13" s="13">
        <v>0.53012048192771088</v>
      </c>
      <c r="AU13" s="8">
        <v>136</v>
      </c>
      <c r="AV13" s="8">
        <v>70</v>
      </c>
      <c r="AW13" s="13">
        <v>0.51470588235294112</v>
      </c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</row>
    <row r="14" spans="1:74" s="23" customFormat="1" ht="14.25" x14ac:dyDescent="0.2">
      <c r="A14" s="4" t="s">
        <v>50</v>
      </c>
      <c r="B14" s="8">
        <v>0</v>
      </c>
      <c r="C14" s="8">
        <v>0</v>
      </c>
      <c r="D14" s="13">
        <v>0</v>
      </c>
      <c r="E14" s="8"/>
      <c r="F14" s="8"/>
      <c r="G14" s="13"/>
      <c r="H14" s="8"/>
      <c r="I14" s="8"/>
      <c r="J14" s="13"/>
      <c r="K14" s="8">
        <f t="shared" si="3"/>
        <v>0</v>
      </c>
      <c r="L14" s="8">
        <f t="shared" si="4"/>
        <v>0</v>
      </c>
      <c r="M14" s="13">
        <v>0</v>
      </c>
      <c r="N14" s="8"/>
      <c r="O14" s="8"/>
      <c r="P14" s="13"/>
      <c r="Q14" s="8"/>
      <c r="R14" s="8"/>
      <c r="S14" s="13"/>
      <c r="T14" s="8"/>
      <c r="U14" s="8"/>
      <c r="V14" s="13"/>
      <c r="W14" s="8"/>
      <c r="X14" s="8"/>
      <c r="Y14" s="13"/>
      <c r="Z14" s="8"/>
      <c r="AA14" s="8"/>
      <c r="AB14" s="13"/>
      <c r="AC14" s="8"/>
      <c r="AD14" s="8"/>
      <c r="AE14" s="13"/>
      <c r="AF14" s="8"/>
      <c r="AG14" s="8"/>
      <c r="AH14" s="10"/>
      <c r="AI14" s="8"/>
      <c r="AJ14" s="8"/>
      <c r="AK14" s="10"/>
      <c r="AL14" s="8"/>
      <c r="AM14" s="8"/>
      <c r="AN14" s="13"/>
      <c r="AO14" s="8"/>
      <c r="AP14" s="8"/>
      <c r="AQ14" s="13"/>
      <c r="AR14" s="8"/>
      <c r="AS14" s="8"/>
      <c r="AT14" s="13"/>
      <c r="AU14" s="8"/>
      <c r="AV14" s="8"/>
      <c r="AW14" s="13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</row>
    <row r="15" spans="1:74" s="22" customFormat="1" ht="14.25" x14ac:dyDescent="0.2">
      <c r="A15" s="7" t="s">
        <v>27</v>
      </c>
      <c r="B15" s="7">
        <v>64</v>
      </c>
      <c r="C15" s="7">
        <v>29</v>
      </c>
      <c r="D15" s="12">
        <f t="shared" si="0"/>
        <v>0.453125</v>
      </c>
      <c r="E15" s="7">
        <v>65</v>
      </c>
      <c r="F15" s="7">
        <v>32</v>
      </c>
      <c r="G15" s="12">
        <f t="shared" si="1"/>
        <v>0.49230769230769234</v>
      </c>
      <c r="H15" s="7">
        <v>95</v>
      </c>
      <c r="I15" s="7">
        <v>56</v>
      </c>
      <c r="J15" s="12">
        <f t="shared" si="2"/>
        <v>0.58947368421052626</v>
      </c>
      <c r="K15" s="7">
        <f t="shared" si="3"/>
        <v>173</v>
      </c>
      <c r="L15" s="7">
        <f t="shared" si="4"/>
        <v>106</v>
      </c>
      <c r="M15" s="12">
        <f t="shared" si="5"/>
        <v>0.61271676300578037</v>
      </c>
      <c r="N15" s="34">
        <v>59</v>
      </c>
      <c r="O15" s="34">
        <v>36</v>
      </c>
      <c r="P15" s="35">
        <f t="shared" si="6"/>
        <v>0.61016949152542377</v>
      </c>
      <c r="Q15" s="7">
        <v>36</v>
      </c>
      <c r="R15" s="7">
        <v>23</v>
      </c>
      <c r="S15" s="12">
        <f t="shared" si="7"/>
        <v>0.63888888888888884</v>
      </c>
      <c r="T15" s="7">
        <v>37</v>
      </c>
      <c r="U15" s="7">
        <v>23</v>
      </c>
      <c r="V15" s="12">
        <f t="shared" si="8"/>
        <v>0.6216216216216216</v>
      </c>
      <c r="W15" s="7">
        <v>41</v>
      </c>
      <c r="X15" s="7">
        <v>24</v>
      </c>
      <c r="Y15" s="12">
        <f t="shared" si="9"/>
        <v>0.58536585365853655</v>
      </c>
      <c r="Z15" s="7">
        <f t="shared" si="10"/>
        <v>28</v>
      </c>
      <c r="AA15" s="7">
        <f t="shared" si="11"/>
        <v>21</v>
      </c>
      <c r="AB15" s="12">
        <f t="shared" si="16"/>
        <v>0.75</v>
      </c>
      <c r="AC15" s="7">
        <v>18</v>
      </c>
      <c r="AD15" s="7">
        <v>13</v>
      </c>
      <c r="AE15" s="12">
        <f t="shared" si="12"/>
        <v>0.72222222222222221</v>
      </c>
      <c r="AF15" s="7">
        <v>8</v>
      </c>
      <c r="AG15" s="7">
        <v>6</v>
      </c>
      <c r="AH15" s="10">
        <f t="shared" si="13"/>
        <v>0.75</v>
      </c>
      <c r="AI15" s="7">
        <v>0</v>
      </c>
      <c r="AJ15" s="7">
        <v>0</v>
      </c>
      <c r="AK15" s="11">
        <v>0</v>
      </c>
      <c r="AL15" s="7">
        <v>2</v>
      </c>
      <c r="AM15" s="7">
        <v>2</v>
      </c>
      <c r="AN15" s="12">
        <f t="shared" si="15"/>
        <v>1</v>
      </c>
      <c r="AO15" s="7"/>
      <c r="AP15" s="7"/>
      <c r="AQ15" s="12"/>
      <c r="AR15" s="7"/>
      <c r="AS15" s="7"/>
      <c r="AT15" s="12"/>
      <c r="AU15" s="7"/>
      <c r="AV15" s="7"/>
      <c r="AW15" s="12"/>
    </row>
    <row r="16" spans="1:74" s="23" customFormat="1" ht="14.25" x14ac:dyDescent="0.2">
      <c r="A16" s="8" t="s">
        <v>26</v>
      </c>
      <c r="B16" s="8">
        <v>0</v>
      </c>
      <c r="C16" s="8">
        <v>0</v>
      </c>
      <c r="D16" s="13">
        <v>0</v>
      </c>
      <c r="E16" s="8"/>
      <c r="F16" s="8"/>
      <c r="G16" s="13">
        <v>0</v>
      </c>
      <c r="H16" s="8">
        <v>0</v>
      </c>
      <c r="I16" s="8">
        <v>0</v>
      </c>
      <c r="J16" s="13">
        <v>0</v>
      </c>
      <c r="K16" s="8">
        <f t="shared" si="3"/>
        <v>0</v>
      </c>
      <c r="L16" s="8">
        <f t="shared" si="4"/>
        <v>0</v>
      </c>
      <c r="M16" s="13">
        <v>0</v>
      </c>
      <c r="N16" s="8">
        <v>0</v>
      </c>
      <c r="O16" s="8">
        <v>0</v>
      </c>
      <c r="P16" s="13">
        <v>0</v>
      </c>
      <c r="Q16" s="8">
        <v>0</v>
      </c>
      <c r="R16" s="8">
        <v>0</v>
      </c>
      <c r="S16" s="13">
        <v>0</v>
      </c>
      <c r="T16" s="8">
        <v>0</v>
      </c>
      <c r="U16" s="8">
        <v>0</v>
      </c>
      <c r="V16" s="13">
        <v>0</v>
      </c>
      <c r="W16" s="8">
        <v>0</v>
      </c>
      <c r="X16" s="8">
        <v>0</v>
      </c>
      <c r="Y16" s="13">
        <v>0</v>
      </c>
      <c r="Z16" s="8">
        <f t="shared" si="10"/>
        <v>0</v>
      </c>
      <c r="AA16" s="8">
        <f t="shared" si="11"/>
        <v>0</v>
      </c>
      <c r="AB16" s="13">
        <v>0</v>
      </c>
      <c r="AC16" s="8">
        <v>0</v>
      </c>
      <c r="AD16" s="8">
        <v>0</v>
      </c>
      <c r="AE16" s="13">
        <v>0</v>
      </c>
      <c r="AF16" s="8">
        <v>0</v>
      </c>
      <c r="AG16" s="8">
        <v>0</v>
      </c>
      <c r="AH16" s="10">
        <v>0</v>
      </c>
      <c r="AI16" s="8">
        <v>0</v>
      </c>
      <c r="AJ16" s="8">
        <v>0</v>
      </c>
      <c r="AK16" s="10">
        <v>0</v>
      </c>
      <c r="AL16" s="8">
        <v>0</v>
      </c>
      <c r="AM16" s="8">
        <v>0</v>
      </c>
      <c r="AN16" s="13">
        <v>0</v>
      </c>
      <c r="AO16" s="8">
        <v>1</v>
      </c>
      <c r="AP16" s="8">
        <v>0</v>
      </c>
      <c r="AQ16" s="13">
        <v>0</v>
      </c>
      <c r="AR16" s="8"/>
      <c r="AS16" s="8"/>
      <c r="AT16" s="13"/>
      <c r="AU16" s="8"/>
      <c r="AV16" s="8"/>
      <c r="AW16" s="13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</row>
    <row r="17" spans="1:74" s="22" customFormat="1" ht="14.25" x14ac:dyDescent="0.2">
      <c r="A17" s="7" t="s">
        <v>8</v>
      </c>
      <c r="B17" s="7">
        <v>25</v>
      </c>
      <c r="C17" s="7">
        <v>18</v>
      </c>
      <c r="D17" s="12">
        <f t="shared" si="0"/>
        <v>0.72</v>
      </c>
      <c r="E17" s="7">
        <v>29</v>
      </c>
      <c r="F17" s="7">
        <v>23</v>
      </c>
      <c r="G17" s="12">
        <f t="shared" si="1"/>
        <v>0.7931034482758621</v>
      </c>
      <c r="H17" s="7">
        <v>57</v>
      </c>
      <c r="I17" s="7">
        <v>32</v>
      </c>
      <c r="J17" s="12">
        <f t="shared" si="2"/>
        <v>0.56140350877192979</v>
      </c>
      <c r="K17" s="7">
        <f t="shared" si="3"/>
        <v>131</v>
      </c>
      <c r="L17" s="7">
        <f t="shared" si="4"/>
        <v>93</v>
      </c>
      <c r="M17" s="12">
        <f t="shared" si="5"/>
        <v>0.70992366412213737</v>
      </c>
      <c r="N17" s="7">
        <v>34</v>
      </c>
      <c r="O17" s="7">
        <v>23</v>
      </c>
      <c r="P17" s="12">
        <f t="shared" si="6"/>
        <v>0.67647058823529416</v>
      </c>
      <c r="Q17" s="7">
        <v>22</v>
      </c>
      <c r="R17" s="7">
        <v>15</v>
      </c>
      <c r="S17" s="12">
        <f t="shared" si="7"/>
        <v>0.68181818181818177</v>
      </c>
      <c r="T17" s="7">
        <v>39</v>
      </c>
      <c r="U17" s="7">
        <v>27</v>
      </c>
      <c r="V17" s="12">
        <f t="shared" si="8"/>
        <v>0.69230769230769229</v>
      </c>
      <c r="W17" s="7">
        <v>36</v>
      </c>
      <c r="X17" s="7">
        <v>28</v>
      </c>
      <c r="Y17" s="12">
        <f t="shared" si="9"/>
        <v>0.77777777777777779</v>
      </c>
      <c r="Z17" s="7">
        <f t="shared" ref="Z17" si="17">SUM(AC17+AF17+AI17+AL17)</f>
        <v>96</v>
      </c>
      <c r="AA17" s="7">
        <f t="shared" ref="AA17" si="18">SUM(AD17+AG17+AJ17+AM17)</f>
        <v>76</v>
      </c>
      <c r="AB17" s="12">
        <f>SUM(AA17/Z17)</f>
        <v>0.79166666666666663</v>
      </c>
      <c r="AC17" s="7">
        <v>23</v>
      </c>
      <c r="AD17" s="7">
        <v>18</v>
      </c>
      <c r="AE17" s="12">
        <f t="shared" si="12"/>
        <v>0.78260869565217395</v>
      </c>
      <c r="AF17" s="7">
        <v>37</v>
      </c>
      <c r="AG17" s="7">
        <v>32</v>
      </c>
      <c r="AH17" s="10">
        <f t="shared" si="13"/>
        <v>0.86486486486486491</v>
      </c>
      <c r="AI17" s="7">
        <v>16</v>
      </c>
      <c r="AJ17" s="7">
        <v>9</v>
      </c>
      <c r="AK17" s="10">
        <f t="shared" si="14"/>
        <v>0.5625</v>
      </c>
      <c r="AL17" s="7">
        <v>20</v>
      </c>
      <c r="AM17" s="7">
        <v>17</v>
      </c>
      <c r="AN17" s="12">
        <f t="shared" si="15"/>
        <v>0.85</v>
      </c>
      <c r="AO17" s="7">
        <v>70</v>
      </c>
      <c r="AP17" s="7">
        <v>50</v>
      </c>
      <c r="AQ17" s="12">
        <v>0.7142857142857143</v>
      </c>
      <c r="AR17" s="7">
        <v>33</v>
      </c>
      <c r="AS17" s="7">
        <v>18</v>
      </c>
      <c r="AT17" s="12">
        <v>0.54545454545454541</v>
      </c>
      <c r="AU17" s="7">
        <v>3</v>
      </c>
      <c r="AV17" s="7">
        <v>3</v>
      </c>
      <c r="AW17" s="12">
        <v>1</v>
      </c>
    </row>
    <row r="18" spans="1:74" s="23" customFormat="1" ht="14.25" x14ac:dyDescent="0.2">
      <c r="A18" s="4" t="s">
        <v>9</v>
      </c>
      <c r="B18" s="4">
        <v>37</v>
      </c>
      <c r="C18" s="4">
        <v>33</v>
      </c>
      <c r="D18" s="10">
        <f t="shared" si="0"/>
        <v>0.89189189189189189</v>
      </c>
      <c r="E18" s="4">
        <v>22</v>
      </c>
      <c r="F18" s="4">
        <v>20</v>
      </c>
      <c r="G18" s="10">
        <f t="shared" si="1"/>
        <v>0.90909090909090906</v>
      </c>
      <c r="H18" s="4">
        <v>52</v>
      </c>
      <c r="I18" s="4">
        <v>50</v>
      </c>
      <c r="J18" s="10">
        <f t="shared" si="2"/>
        <v>0.96153846153846156</v>
      </c>
      <c r="K18" s="4">
        <f t="shared" si="3"/>
        <v>138</v>
      </c>
      <c r="L18" s="4">
        <f t="shared" si="4"/>
        <v>136</v>
      </c>
      <c r="M18" s="10">
        <f t="shared" si="5"/>
        <v>0.98550724637681164</v>
      </c>
      <c r="N18" s="4">
        <v>15</v>
      </c>
      <c r="O18" s="4">
        <v>15</v>
      </c>
      <c r="P18" s="10">
        <f t="shared" si="6"/>
        <v>1</v>
      </c>
      <c r="Q18" s="4">
        <v>37</v>
      </c>
      <c r="R18" s="4">
        <v>36</v>
      </c>
      <c r="S18" s="10">
        <f t="shared" si="7"/>
        <v>0.97297297297297303</v>
      </c>
      <c r="T18" s="4">
        <v>47</v>
      </c>
      <c r="U18" s="4">
        <v>46</v>
      </c>
      <c r="V18" s="10">
        <f t="shared" si="8"/>
        <v>0.97872340425531912</v>
      </c>
      <c r="W18" s="4">
        <v>39</v>
      </c>
      <c r="X18" s="4">
        <v>39</v>
      </c>
      <c r="Y18" s="10">
        <f t="shared" si="9"/>
        <v>1</v>
      </c>
      <c r="Z18" s="4">
        <f t="shared" si="10"/>
        <v>139</v>
      </c>
      <c r="AA18" s="4">
        <f t="shared" si="11"/>
        <v>132</v>
      </c>
      <c r="AB18" s="10">
        <f t="shared" si="16"/>
        <v>0.94964028776978415</v>
      </c>
      <c r="AC18" s="4">
        <v>7</v>
      </c>
      <c r="AD18" s="4">
        <v>7</v>
      </c>
      <c r="AE18" s="10">
        <f t="shared" si="12"/>
        <v>1</v>
      </c>
      <c r="AF18" s="4">
        <v>26</v>
      </c>
      <c r="AG18" s="4">
        <v>25</v>
      </c>
      <c r="AH18" s="10">
        <f t="shared" si="13"/>
        <v>0.96153846153846156</v>
      </c>
      <c r="AI18" s="4">
        <v>44</v>
      </c>
      <c r="AJ18" s="4">
        <v>41</v>
      </c>
      <c r="AK18" s="10">
        <f t="shared" si="14"/>
        <v>0.93181818181818177</v>
      </c>
      <c r="AL18" s="4">
        <v>62</v>
      </c>
      <c r="AM18" s="4">
        <v>59</v>
      </c>
      <c r="AN18" s="10">
        <f t="shared" si="15"/>
        <v>0.95161290322580649</v>
      </c>
      <c r="AO18" s="4">
        <v>171</v>
      </c>
      <c r="AP18" s="4">
        <v>154</v>
      </c>
      <c r="AQ18" s="10">
        <v>0.90058479532163738</v>
      </c>
      <c r="AR18" s="4">
        <v>93</v>
      </c>
      <c r="AS18" s="4">
        <v>86</v>
      </c>
      <c r="AT18" s="10">
        <v>0.92473118279569888</v>
      </c>
      <c r="AU18" s="4">
        <v>84</v>
      </c>
      <c r="AV18" s="4">
        <v>78</v>
      </c>
      <c r="AW18" s="10">
        <v>0.9285714285714286</v>
      </c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</row>
    <row r="19" spans="1:74" s="22" customFormat="1" ht="14.25" x14ac:dyDescent="0.2">
      <c r="A19" s="6" t="s">
        <v>10</v>
      </c>
      <c r="B19" s="6">
        <v>37</v>
      </c>
      <c r="C19" s="6">
        <v>33</v>
      </c>
      <c r="D19" s="11">
        <f t="shared" si="0"/>
        <v>0.89189189189189189</v>
      </c>
      <c r="E19" s="6">
        <v>79</v>
      </c>
      <c r="F19" s="6">
        <v>71</v>
      </c>
      <c r="G19" s="11">
        <f t="shared" si="1"/>
        <v>0.89873417721518989</v>
      </c>
      <c r="H19" s="6">
        <v>111</v>
      </c>
      <c r="I19" s="6">
        <v>84</v>
      </c>
      <c r="J19" s="11">
        <f t="shared" si="2"/>
        <v>0.7567567567567568</v>
      </c>
      <c r="K19" s="6">
        <f t="shared" si="3"/>
        <v>244</v>
      </c>
      <c r="L19" s="6">
        <f t="shared" si="4"/>
        <v>189</v>
      </c>
      <c r="M19" s="11">
        <f t="shared" si="5"/>
        <v>0.77459016393442626</v>
      </c>
      <c r="N19" s="6">
        <v>5</v>
      </c>
      <c r="O19" s="6">
        <v>3</v>
      </c>
      <c r="P19" s="11">
        <f t="shared" si="6"/>
        <v>0.6</v>
      </c>
      <c r="Q19" s="6">
        <v>30</v>
      </c>
      <c r="R19" s="6">
        <v>22</v>
      </c>
      <c r="S19" s="11">
        <f t="shared" si="7"/>
        <v>0.73333333333333328</v>
      </c>
      <c r="T19" s="6">
        <v>105</v>
      </c>
      <c r="U19" s="6">
        <v>87</v>
      </c>
      <c r="V19" s="11">
        <f t="shared" si="8"/>
        <v>0.82857142857142863</v>
      </c>
      <c r="W19" s="6">
        <v>104</v>
      </c>
      <c r="X19" s="6">
        <v>77</v>
      </c>
      <c r="Y19" s="11">
        <f t="shared" si="9"/>
        <v>0.74038461538461542</v>
      </c>
      <c r="Z19" s="6">
        <f t="shared" si="10"/>
        <v>216</v>
      </c>
      <c r="AA19" s="6">
        <f t="shared" si="11"/>
        <v>192</v>
      </c>
      <c r="AB19" s="11">
        <f t="shared" si="16"/>
        <v>0.88888888888888884</v>
      </c>
      <c r="AC19" s="6">
        <v>3</v>
      </c>
      <c r="AD19" s="6">
        <v>3</v>
      </c>
      <c r="AE19" s="11">
        <f t="shared" si="12"/>
        <v>1</v>
      </c>
      <c r="AF19" s="6">
        <v>7</v>
      </c>
      <c r="AG19" s="6">
        <v>5</v>
      </c>
      <c r="AH19" s="10">
        <f t="shared" si="13"/>
        <v>0.7142857142857143</v>
      </c>
      <c r="AI19" s="6">
        <v>124</v>
      </c>
      <c r="AJ19" s="6">
        <v>113</v>
      </c>
      <c r="AK19" s="10">
        <f t="shared" si="14"/>
        <v>0.91129032258064513</v>
      </c>
      <c r="AL19" s="6">
        <v>82</v>
      </c>
      <c r="AM19" s="6">
        <v>71</v>
      </c>
      <c r="AN19" s="11">
        <f t="shared" si="15"/>
        <v>0.86585365853658536</v>
      </c>
      <c r="AO19" s="6">
        <v>225</v>
      </c>
      <c r="AP19" s="6">
        <v>185</v>
      </c>
      <c r="AQ19" s="11">
        <v>0.82222222222222219</v>
      </c>
      <c r="AR19" s="6">
        <v>165</v>
      </c>
      <c r="AS19" s="6">
        <v>151</v>
      </c>
      <c r="AT19" s="11">
        <v>0.91515151515151516</v>
      </c>
      <c r="AU19" s="6">
        <v>161</v>
      </c>
      <c r="AV19" s="6">
        <v>140</v>
      </c>
      <c r="AW19" s="11">
        <v>0.86956521739130432</v>
      </c>
    </row>
    <row r="20" spans="1:74" s="23" customFormat="1" ht="14.25" x14ac:dyDescent="0.2">
      <c r="A20" s="4" t="s">
        <v>11</v>
      </c>
      <c r="B20" s="4">
        <v>7</v>
      </c>
      <c r="C20" s="4">
        <v>5</v>
      </c>
      <c r="D20" s="10">
        <f t="shared" si="0"/>
        <v>0.7142857142857143</v>
      </c>
      <c r="E20" s="4">
        <v>32</v>
      </c>
      <c r="F20" s="4">
        <v>22</v>
      </c>
      <c r="G20" s="10">
        <f t="shared" si="1"/>
        <v>0.6875</v>
      </c>
      <c r="H20" s="4">
        <v>1</v>
      </c>
      <c r="I20" s="4">
        <v>0</v>
      </c>
      <c r="J20" s="10">
        <f t="shared" si="2"/>
        <v>0</v>
      </c>
      <c r="K20" s="4">
        <f t="shared" si="3"/>
        <v>46</v>
      </c>
      <c r="L20" s="4">
        <f t="shared" si="4"/>
        <v>32</v>
      </c>
      <c r="M20" s="10">
        <f t="shared" si="5"/>
        <v>0.69565217391304346</v>
      </c>
      <c r="N20" s="4">
        <v>2</v>
      </c>
      <c r="O20" s="4">
        <v>1</v>
      </c>
      <c r="P20" s="10">
        <f t="shared" si="6"/>
        <v>0.5</v>
      </c>
      <c r="Q20" s="4">
        <v>13</v>
      </c>
      <c r="R20" s="4">
        <v>7</v>
      </c>
      <c r="S20" s="10">
        <f t="shared" si="7"/>
        <v>0.53846153846153844</v>
      </c>
      <c r="T20" s="4">
        <v>31</v>
      </c>
      <c r="U20" s="4">
        <v>24</v>
      </c>
      <c r="V20" s="10">
        <f t="shared" si="8"/>
        <v>0.77419354838709675</v>
      </c>
      <c r="W20" s="4">
        <v>0</v>
      </c>
      <c r="X20" s="4">
        <v>0</v>
      </c>
      <c r="Y20" s="10">
        <v>0</v>
      </c>
      <c r="Z20" s="4">
        <f t="shared" si="10"/>
        <v>30</v>
      </c>
      <c r="AA20" s="4">
        <f t="shared" si="11"/>
        <v>26</v>
      </c>
      <c r="AB20" s="10">
        <f t="shared" si="16"/>
        <v>0.8666666666666667</v>
      </c>
      <c r="AC20" s="4">
        <v>0</v>
      </c>
      <c r="AD20" s="4">
        <v>0</v>
      </c>
      <c r="AE20" s="10">
        <v>0</v>
      </c>
      <c r="AF20" s="4">
        <v>10</v>
      </c>
      <c r="AG20" s="4">
        <v>8</v>
      </c>
      <c r="AH20" s="10">
        <f t="shared" si="13"/>
        <v>0.8</v>
      </c>
      <c r="AI20" s="4">
        <v>20</v>
      </c>
      <c r="AJ20" s="4">
        <v>18</v>
      </c>
      <c r="AK20" s="10">
        <f t="shared" si="14"/>
        <v>0.9</v>
      </c>
      <c r="AL20" s="4">
        <v>0</v>
      </c>
      <c r="AM20" s="4">
        <v>0</v>
      </c>
      <c r="AN20" s="10">
        <v>0</v>
      </c>
      <c r="AO20" s="4">
        <v>35</v>
      </c>
      <c r="AP20" s="4">
        <v>32</v>
      </c>
      <c r="AQ20" s="10">
        <v>0.91428571428571426</v>
      </c>
      <c r="AR20" s="4">
        <v>31</v>
      </c>
      <c r="AS20" s="4">
        <v>19</v>
      </c>
      <c r="AT20" s="10">
        <v>0.61290322580645162</v>
      </c>
      <c r="AU20" s="4">
        <v>32</v>
      </c>
      <c r="AV20" s="4">
        <v>16</v>
      </c>
      <c r="AW20" s="10">
        <v>0.5</v>
      </c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</row>
    <row r="21" spans="1:74" s="22" customFormat="1" ht="14.25" x14ac:dyDescent="0.2">
      <c r="A21" s="6" t="s">
        <v>12</v>
      </c>
      <c r="B21" s="6">
        <v>13</v>
      </c>
      <c r="C21" s="6">
        <v>13</v>
      </c>
      <c r="D21" s="11">
        <f t="shared" si="0"/>
        <v>1</v>
      </c>
      <c r="E21" s="6">
        <v>29</v>
      </c>
      <c r="F21" s="6">
        <v>27</v>
      </c>
      <c r="G21" s="11">
        <f t="shared" si="1"/>
        <v>0.93103448275862066</v>
      </c>
      <c r="H21" s="6">
        <v>27</v>
      </c>
      <c r="I21" s="6">
        <v>25</v>
      </c>
      <c r="J21" s="11">
        <f t="shared" si="2"/>
        <v>0.92592592592592593</v>
      </c>
      <c r="K21" s="6">
        <f t="shared" si="3"/>
        <v>72</v>
      </c>
      <c r="L21" s="6">
        <f t="shared" si="4"/>
        <v>69</v>
      </c>
      <c r="M21" s="11">
        <f t="shared" si="5"/>
        <v>0.95833333333333337</v>
      </c>
      <c r="N21" s="6">
        <v>3</v>
      </c>
      <c r="O21" s="6">
        <v>3</v>
      </c>
      <c r="P21" s="11">
        <f t="shared" si="6"/>
        <v>1</v>
      </c>
      <c r="Q21" s="6">
        <v>10</v>
      </c>
      <c r="R21" s="6">
        <v>7</v>
      </c>
      <c r="S21" s="11">
        <f t="shared" si="7"/>
        <v>0.7</v>
      </c>
      <c r="T21" s="6">
        <v>32</v>
      </c>
      <c r="U21" s="6">
        <v>32</v>
      </c>
      <c r="V21" s="11">
        <f t="shared" si="8"/>
        <v>1</v>
      </c>
      <c r="W21" s="6">
        <v>27</v>
      </c>
      <c r="X21" s="6">
        <v>27</v>
      </c>
      <c r="Y21" s="11">
        <f t="shared" si="9"/>
        <v>1</v>
      </c>
      <c r="Z21" s="6">
        <f t="shared" si="10"/>
        <v>59</v>
      </c>
      <c r="AA21" s="6">
        <f t="shared" si="11"/>
        <v>56</v>
      </c>
      <c r="AB21" s="11">
        <f t="shared" si="16"/>
        <v>0.94915254237288138</v>
      </c>
      <c r="AC21" s="6">
        <v>0</v>
      </c>
      <c r="AD21" s="6">
        <v>0</v>
      </c>
      <c r="AE21" s="11">
        <v>0</v>
      </c>
      <c r="AF21" s="6">
        <v>1</v>
      </c>
      <c r="AG21" s="6">
        <v>1</v>
      </c>
      <c r="AH21" s="10">
        <f t="shared" si="13"/>
        <v>1</v>
      </c>
      <c r="AI21" s="6">
        <v>29</v>
      </c>
      <c r="AJ21" s="6">
        <v>29</v>
      </c>
      <c r="AK21" s="10">
        <f t="shared" si="14"/>
        <v>1</v>
      </c>
      <c r="AL21" s="6">
        <v>29</v>
      </c>
      <c r="AM21" s="6">
        <v>26</v>
      </c>
      <c r="AN21" s="11">
        <f t="shared" si="15"/>
        <v>0.89655172413793105</v>
      </c>
      <c r="AO21" s="6">
        <v>61</v>
      </c>
      <c r="AP21" s="6">
        <v>59</v>
      </c>
      <c r="AQ21" s="11">
        <v>0.96721311475409832</v>
      </c>
      <c r="AR21" s="6">
        <v>58</v>
      </c>
      <c r="AS21" s="6">
        <v>55</v>
      </c>
      <c r="AT21" s="11">
        <v>0.94827586206896552</v>
      </c>
      <c r="AU21" s="6">
        <v>52</v>
      </c>
      <c r="AV21" s="6">
        <v>47</v>
      </c>
      <c r="AW21" s="11">
        <v>0.90384615384615385</v>
      </c>
    </row>
    <row r="22" spans="1:74" s="23" customFormat="1" ht="14.25" x14ac:dyDescent="0.2">
      <c r="A22" s="8" t="s">
        <v>13</v>
      </c>
      <c r="B22" s="8">
        <v>0</v>
      </c>
      <c r="C22" s="8">
        <v>0</v>
      </c>
      <c r="D22" s="13">
        <v>0</v>
      </c>
      <c r="E22" s="8">
        <v>0</v>
      </c>
      <c r="F22" s="8">
        <v>0</v>
      </c>
      <c r="G22" s="13">
        <v>0</v>
      </c>
      <c r="H22" s="8">
        <v>0</v>
      </c>
      <c r="I22" s="8">
        <v>0</v>
      </c>
      <c r="J22" s="13">
        <v>0</v>
      </c>
      <c r="K22" s="8">
        <f t="shared" si="3"/>
        <v>27</v>
      </c>
      <c r="L22" s="8">
        <f t="shared" si="4"/>
        <v>12</v>
      </c>
      <c r="M22" s="13">
        <f t="shared" si="5"/>
        <v>0.44444444444444442</v>
      </c>
      <c r="N22" s="8">
        <v>2</v>
      </c>
      <c r="O22" s="8">
        <v>0</v>
      </c>
      <c r="P22" s="13">
        <f t="shared" si="6"/>
        <v>0</v>
      </c>
      <c r="Q22" s="8">
        <v>7</v>
      </c>
      <c r="R22" s="8">
        <v>5</v>
      </c>
      <c r="S22" s="13">
        <f t="shared" si="7"/>
        <v>0.7142857142857143</v>
      </c>
      <c r="T22" s="8">
        <v>7</v>
      </c>
      <c r="U22" s="8">
        <v>1</v>
      </c>
      <c r="V22" s="13">
        <f t="shared" si="8"/>
        <v>0.14285714285714285</v>
      </c>
      <c r="W22" s="8">
        <v>11</v>
      </c>
      <c r="X22" s="8">
        <v>6</v>
      </c>
      <c r="Y22" s="13">
        <f t="shared" si="9"/>
        <v>0.54545454545454541</v>
      </c>
      <c r="Z22" s="8">
        <f t="shared" si="10"/>
        <v>9</v>
      </c>
      <c r="AA22" s="8">
        <f t="shared" si="11"/>
        <v>8</v>
      </c>
      <c r="AB22" s="13">
        <f t="shared" si="16"/>
        <v>0.88888888888888884</v>
      </c>
      <c r="AC22" s="8">
        <v>0</v>
      </c>
      <c r="AD22" s="8">
        <v>0</v>
      </c>
      <c r="AE22" s="13">
        <v>0</v>
      </c>
      <c r="AF22" s="8">
        <v>7</v>
      </c>
      <c r="AG22" s="8">
        <v>6</v>
      </c>
      <c r="AH22" s="10">
        <f t="shared" si="13"/>
        <v>0.8571428571428571</v>
      </c>
      <c r="AI22" s="8">
        <v>2</v>
      </c>
      <c r="AJ22" s="8">
        <v>2</v>
      </c>
      <c r="AK22" s="10">
        <f t="shared" si="14"/>
        <v>1</v>
      </c>
      <c r="AL22" s="8">
        <v>0</v>
      </c>
      <c r="AM22" s="8">
        <v>0</v>
      </c>
      <c r="AN22" s="13">
        <v>0</v>
      </c>
      <c r="AO22" s="8">
        <v>6</v>
      </c>
      <c r="AP22" s="8">
        <v>4</v>
      </c>
      <c r="AQ22" s="13">
        <v>0.66666666666666663</v>
      </c>
      <c r="AR22" s="8">
        <v>8</v>
      </c>
      <c r="AS22" s="8">
        <v>7</v>
      </c>
      <c r="AT22" s="13">
        <v>0.875</v>
      </c>
      <c r="AU22" s="8">
        <v>12</v>
      </c>
      <c r="AV22" s="8">
        <v>8</v>
      </c>
      <c r="AW22" s="13">
        <v>0.66666666666666663</v>
      </c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</row>
    <row r="23" spans="1:74" s="22" customFormat="1" ht="14.25" x14ac:dyDescent="0.2">
      <c r="A23" s="6" t="s">
        <v>14</v>
      </c>
      <c r="B23" s="6">
        <v>15</v>
      </c>
      <c r="C23" s="6">
        <v>12</v>
      </c>
      <c r="D23" s="11">
        <f t="shared" si="0"/>
        <v>0.8</v>
      </c>
      <c r="E23" s="6">
        <v>56</v>
      </c>
      <c r="F23" s="6">
        <v>45</v>
      </c>
      <c r="G23" s="11">
        <f t="shared" si="1"/>
        <v>0.8035714285714286</v>
      </c>
      <c r="H23" s="6">
        <v>65</v>
      </c>
      <c r="I23" s="6">
        <v>55</v>
      </c>
      <c r="J23" s="11">
        <f t="shared" si="2"/>
        <v>0.84615384615384615</v>
      </c>
      <c r="K23" s="6">
        <f t="shared" si="3"/>
        <v>140</v>
      </c>
      <c r="L23" s="6">
        <f t="shared" si="4"/>
        <v>126</v>
      </c>
      <c r="M23" s="11">
        <f t="shared" si="5"/>
        <v>0.9</v>
      </c>
      <c r="N23" s="6">
        <v>1</v>
      </c>
      <c r="O23" s="6">
        <v>1</v>
      </c>
      <c r="P23" s="11">
        <f t="shared" si="6"/>
        <v>1</v>
      </c>
      <c r="Q23" s="6">
        <v>20</v>
      </c>
      <c r="R23" s="6">
        <v>16</v>
      </c>
      <c r="S23" s="11">
        <f t="shared" si="7"/>
        <v>0.8</v>
      </c>
      <c r="T23" s="6">
        <v>50</v>
      </c>
      <c r="U23" s="6">
        <v>44</v>
      </c>
      <c r="V23" s="11">
        <f t="shared" si="8"/>
        <v>0.88</v>
      </c>
      <c r="W23" s="6">
        <v>69</v>
      </c>
      <c r="X23" s="6">
        <v>65</v>
      </c>
      <c r="Y23" s="11">
        <f t="shared" si="9"/>
        <v>0.94202898550724634</v>
      </c>
      <c r="Z23" s="6">
        <f t="shared" si="10"/>
        <v>140</v>
      </c>
      <c r="AA23" s="6">
        <f t="shared" si="11"/>
        <v>133</v>
      </c>
      <c r="AB23" s="11">
        <f t="shared" si="16"/>
        <v>0.95</v>
      </c>
      <c r="AC23" s="6">
        <v>1</v>
      </c>
      <c r="AD23" s="6">
        <v>1</v>
      </c>
      <c r="AE23" s="11">
        <f t="shared" si="12"/>
        <v>1</v>
      </c>
      <c r="AF23" s="6">
        <v>6</v>
      </c>
      <c r="AG23" s="6">
        <v>6</v>
      </c>
      <c r="AH23" s="10">
        <f t="shared" si="13"/>
        <v>1</v>
      </c>
      <c r="AI23" s="6">
        <v>63</v>
      </c>
      <c r="AJ23" s="6">
        <v>59</v>
      </c>
      <c r="AK23" s="10">
        <f t="shared" si="14"/>
        <v>0.93650793650793651</v>
      </c>
      <c r="AL23" s="6">
        <v>70</v>
      </c>
      <c r="AM23" s="6">
        <v>67</v>
      </c>
      <c r="AN23" s="11">
        <f t="shared" si="15"/>
        <v>0.95714285714285718</v>
      </c>
      <c r="AO23" s="6">
        <v>127</v>
      </c>
      <c r="AP23" s="6">
        <v>115</v>
      </c>
      <c r="AQ23" s="11">
        <v>0.90551181102362199</v>
      </c>
      <c r="AR23" s="6">
        <v>128</v>
      </c>
      <c r="AS23" s="6">
        <v>115</v>
      </c>
      <c r="AT23" s="11">
        <v>0.8984375</v>
      </c>
      <c r="AU23" s="6">
        <v>124</v>
      </c>
      <c r="AV23" s="6">
        <v>117</v>
      </c>
      <c r="AW23" s="11">
        <v>0.94354838709677424</v>
      </c>
    </row>
    <row r="24" spans="1:74" s="23" customFormat="1" ht="14.25" x14ac:dyDescent="0.2">
      <c r="A24" s="8" t="s">
        <v>25</v>
      </c>
      <c r="B24" s="8">
        <v>30</v>
      </c>
      <c r="C24" s="8">
        <v>24</v>
      </c>
      <c r="D24" s="13">
        <f t="shared" si="0"/>
        <v>0.8</v>
      </c>
      <c r="E24" s="8">
        <v>50</v>
      </c>
      <c r="F24" s="8">
        <v>43</v>
      </c>
      <c r="G24" s="13">
        <f t="shared" si="1"/>
        <v>0.86</v>
      </c>
      <c r="H24" s="8">
        <v>1</v>
      </c>
      <c r="I24" s="8">
        <v>1</v>
      </c>
      <c r="J24" s="13">
        <f t="shared" si="2"/>
        <v>1</v>
      </c>
      <c r="K24" s="8">
        <f t="shared" si="3"/>
        <v>76</v>
      </c>
      <c r="L24" s="8">
        <f t="shared" si="4"/>
        <v>59</v>
      </c>
      <c r="M24" s="13">
        <f t="shared" si="5"/>
        <v>0.77631578947368418</v>
      </c>
      <c r="N24" s="8">
        <v>7</v>
      </c>
      <c r="O24" s="8">
        <v>3</v>
      </c>
      <c r="P24" s="13">
        <f t="shared" si="6"/>
        <v>0.42857142857142855</v>
      </c>
      <c r="Q24" s="8">
        <v>20</v>
      </c>
      <c r="R24" s="8">
        <v>13</v>
      </c>
      <c r="S24" s="13">
        <f t="shared" si="7"/>
        <v>0.65</v>
      </c>
      <c r="T24" s="8">
        <v>48</v>
      </c>
      <c r="U24" s="8">
        <v>42</v>
      </c>
      <c r="V24" s="13">
        <f t="shared" si="8"/>
        <v>0.875</v>
      </c>
      <c r="W24" s="8">
        <v>1</v>
      </c>
      <c r="X24" s="8">
        <v>1</v>
      </c>
      <c r="Y24" s="13">
        <f t="shared" si="9"/>
        <v>1</v>
      </c>
      <c r="Z24" s="8">
        <f t="shared" si="10"/>
        <v>71</v>
      </c>
      <c r="AA24" s="8">
        <f t="shared" si="11"/>
        <v>60</v>
      </c>
      <c r="AB24" s="13">
        <f t="shared" si="16"/>
        <v>0.84507042253521125</v>
      </c>
      <c r="AC24" s="8">
        <v>1</v>
      </c>
      <c r="AD24" s="8">
        <v>1</v>
      </c>
      <c r="AE24" s="13">
        <f t="shared" si="12"/>
        <v>1</v>
      </c>
      <c r="AF24" s="8">
        <v>23</v>
      </c>
      <c r="AG24" s="8">
        <v>21</v>
      </c>
      <c r="AH24" s="10">
        <f t="shared" si="13"/>
        <v>0.91304347826086951</v>
      </c>
      <c r="AI24" s="8">
        <v>47</v>
      </c>
      <c r="AJ24" s="8">
        <v>38</v>
      </c>
      <c r="AK24" s="10">
        <f t="shared" si="14"/>
        <v>0.80851063829787229</v>
      </c>
      <c r="AL24" s="8">
        <v>0</v>
      </c>
      <c r="AM24" s="8">
        <v>0</v>
      </c>
      <c r="AN24" s="13">
        <v>0</v>
      </c>
      <c r="AO24" s="4">
        <v>53</v>
      </c>
      <c r="AP24" s="4">
        <v>44</v>
      </c>
      <c r="AQ24" s="10">
        <v>0.83018867924528306</v>
      </c>
      <c r="AR24" s="4">
        <v>59</v>
      </c>
      <c r="AS24" s="4">
        <v>50</v>
      </c>
      <c r="AT24" s="10">
        <v>0.84745762711864403</v>
      </c>
      <c r="AU24" s="4">
        <v>48</v>
      </c>
      <c r="AV24" s="4">
        <v>41</v>
      </c>
      <c r="AW24" s="10">
        <v>0.85416666666666663</v>
      </c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</row>
    <row r="25" spans="1:74" s="22" customFormat="1" ht="14.25" x14ac:dyDescent="0.2">
      <c r="A25" s="7" t="s">
        <v>29</v>
      </c>
      <c r="B25" s="7">
        <v>2</v>
      </c>
      <c r="C25" s="7">
        <v>2</v>
      </c>
      <c r="D25" s="12">
        <f t="shared" si="0"/>
        <v>1</v>
      </c>
      <c r="E25" s="7">
        <v>27</v>
      </c>
      <c r="F25" s="7">
        <v>27</v>
      </c>
      <c r="G25" s="12">
        <f t="shared" si="1"/>
        <v>1</v>
      </c>
      <c r="H25" s="7">
        <v>0</v>
      </c>
      <c r="I25" s="7">
        <v>0</v>
      </c>
      <c r="J25" s="12">
        <v>0</v>
      </c>
      <c r="K25" s="7">
        <f t="shared" si="3"/>
        <v>29</v>
      </c>
      <c r="L25" s="7">
        <f t="shared" si="4"/>
        <v>26</v>
      </c>
      <c r="M25" s="12">
        <f t="shared" si="5"/>
        <v>0.89655172413793105</v>
      </c>
      <c r="N25" s="7">
        <v>0</v>
      </c>
      <c r="O25" s="7">
        <v>0</v>
      </c>
      <c r="P25" s="12">
        <v>0</v>
      </c>
      <c r="Q25" s="7">
        <v>1</v>
      </c>
      <c r="R25" s="7">
        <v>1</v>
      </c>
      <c r="S25" s="12">
        <f t="shared" si="7"/>
        <v>1</v>
      </c>
      <c r="T25" s="7">
        <v>28</v>
      </c>
      <c r="U25" s="7">
        <v>25</v>
      </c>
      <c r="V25" s="12">
        <f t="shared" si="8"/>
        <v>0.8928571428571429</v>
      </c>
      <c r="W25" s="7">
        <v>0</v>
      </c>
      <c r="X25" s="7">
        <v>0</v>
      </c>
      <c r="Y25" s="12">
        <v>0</v>
      </c>
      <c r="Z25" s="7">
        <f t="shared" si="10"/>
        <v>34</v>
      </c>
      <c r="AA25" s="7">
        <f t="shared" si="11"/>
        <v>32</v>
      </c>
      <c r="AB25" s="12">
        <f t="shared" si="16"/>
        <v>0.94117647058823528</v>
      </c>
      <c r="AC25" s="7">
        <v>0</v>
      </c>
      <c r="AD25" s="7">
        <v>0</v>
      </c>
      <c r="AE25" s="12">
        <v>0</v>
      </c>
      <c r="AF25" s="7">
        <v>6</v>
      </c>
      <c r="AG25" s="7">
        <v>5</v>
      </c>
      <c r="AH25" s="10">
        <f t="shared" si="13"/>
        <v>0.83333333333333337</v>
      </c>
      <c r="AI25" s="7">
        <v>28</v>
      </c>
      <c r="AJ25" s="7">
        <v>27</v>
      </c>
      <c r="AK25" s="10">
        <f t="shared" si="14"/>
        <v>0.9642857142857143</v>
      </c>
      <c r="AL25" s="7">
        <v>0</v>
      </c>
      <c r="AM25" s="7">
        <v>0</v>
      </c>
      <c r="AN25" s="12">
        <v>0</v>
      </c>
      <c r="AO25" s="6">
        <v>21</v>
      </c>
      <c r="AP25" s="6">
        <v>21</v>
      </c>
      <c r="AQ25" s="11">
        <v>1</v>
      </c>
      <c r="AR25" s="6"/>
      <c r="AS25" s="6"/>
      <c r="AT25" s="11"/>
      <c r="AU25" s="6"/>
      <c r="AV25" s="6"/>
      <c r="AW25" s="11"/>
    </row>
    <row r="26" spans="1:74" s="22" customFormat="1" ht="14.25" x14ac:dyDescent="0.2">
      <c r="A26" s="4" t="s">
        <v>15</v>
      </c>
      <c r="B26" s="4">
        <v>18</v>
      </c>
      <c r="C26" s="4">
        <v>15</v>
      </c>
      <c r="D26" s="10">
        <f t="shared" si="0"/>
        <v>0.83333333333333337</v>
      </c>
      <c r="E26" s="4">
        <v>41</v>
      </c>
      <c r="F26" s="4">
        <v>35</v>
      </c>
      <c r="G26" s="10">
        <f t="shared" si="1"/>
        <v>0.85365853658536583</v>
      </c>
      <c r="H26" s="4">
        <v>57</v>
      </c>
      <c r="I26" s="4">
        <v>48</v>
      </c>
      <c r="J26" s="10">
        <f t="shared" si="2"/>
        <v>0.84210526315789469</v>
      </c>
      <c r="K26" s="4">
        <f t="shared" si="3"/>
        <v>104</v>
      </c>
      <c r="L26" s="4">
        <f t="shared" si="4"/>
        <v>87</v>
      </c>
      <c r="M26" s="10">
        <f t="shared" si="5"/>
        <v>0.83653846153846156</v>
      </c>
      <c r="N26" s="4">
        <v>2</v>
      </c>
      <c r="O26" s="4">
        <v>2</v>
      </c>
      <c r="P26" s="10">
        <f t="shared" si="6"/>
        <v>1</v>
      </c>
      <c r="Q26" s="4">
        <v>13</v>
      </c>
      <c r="R26" s="4">
        <v>11</v>
      </c>
      <c r="S26" s="10">
        <f t="shared" si="7"/>
        <v>0.84615384615384615</v>
      </c>
      <c r="T26" s="4">
        <v>50</v>
      </c>
      <c r="U26" s="4">
        <v>46</v>
      </c>
      <c r="V26" s="10">
        <f t="shared" si="8"/>
        <v>0.92</v>
      </c>
      <c r="W26" s="4">
        <v>39</v>
      </c>
      <c r="X26" s="4">
        <v>28</v>
      </c>
      <c r="Y26" s="10">
        <f t="shared" si="9"/>
        <v>0.71794871794871795</v>
      </c>
      <c r="Z26" s="4">
        <f t="shared" si="10"/>
        <v>100</v>
      </c>
      <c r="AA26" s="4">
        <f t="shared" si="11"/>
        <v>88</v>
      </c>
      <c r="AB26" s="10">
        <f t="shared" si="16"/>
        <v>0.88</v>
      </c>
      <c r="AC26" s="4">
        <v>0</v>
      </c>
      <c r="AD26" s="4">
        <v>0</v>
      </c>
      <c r="AE26" s="10">
        <v>0</v>
      </c>
      <c r="AF26" s="4">
        <v>10</v>
      </c>
      <c r="AG26" s="4">
        <v>6</v>
      </c>
      <c r="AH26" s="10">
        <f t="shared" si="13"/>
        <v>0.6</v>
      </c>
      <c r="AI26" s="4">
        <v>42</v>
      </c>
      <c r="AJ26" s="4">
        <v>40</v>
      </c>
      <c r="AK26" s="10">
        <f t="shared" si="14"/>
        <v>0.95238095238095233</v>
      </c>
      <c r="AL26" s="4">
        <v>48</v>
      </c>
      <c r="AM26" s="4">
        <v>42</v>
      </c>
      <c r="AN26" s="10">
        <f t="shared" si="15"/>
        <v>0.875</v>
      </c>
      <c r="AO26" s="4">
        <v>73</v>
      </c>
      <c r="AP26" s="4">
        <v>70</v>
      </c>
      <c r="AQ26" s="10">
        <v>0.95890410958904104</v>
      </c>
      <c r="AR26" s="4">
        <v>112</v>
      </c>
      <c r="AS26" s="4">
        <v>105</v>
      </c>
      <c r="AT26" s="10">
        <v>0.9375</v>
      </c>
      <c r="AU26" s="4">
        <v>80</v>
      </c>
      <c r="AV26" s="4">
        <v>70</v>
      </c>
      <c r="AW26" s="10">
        <v>0.875</v>
      </c>
    </row>
    <row r="27" spans="1:74" s="22" customFormat="1" ht="14.25" x14ac:dyDescent="0.2">
      <c r="A27" s="6" t="s">
        <v>16</v>
      </c>
      <c r="B27" s="6">
        <v>80</v>
      </c>
      <c r="C27" s="6">
        <v>67</v>
      </c>
      <c r="D27" s="11">
        <f t="shared" si="0"/>
        <v>0.83750000000000002</v>
      </c>
      <c r="E27" s="6">
        <v>148</v>
      </c>
      <c r="F27" s="6">
        <v>122</v>
      </c>
      <c r="G27" s="11">
        <f t="shared" si="1"/>
        <v>0.82432432432432434</v>
      </c>
      <c r="H27" s="6">
        <v>146</v>
      </c>
      <c r="I27" s="6">
        <v>128</v>
      </c>
      <c r="J27" s="11">
        <f t="shared" si="2"/>
        <v>0.87671232876712324</v>
      </c>
      <c r="K27" s="6">
        <f t="shared" si="3"/>
        <v>415</v>
      </c>
      <c r="L27" s="6">
        <f t="shared" si="4"/>
        <v>355</v>
      </c>
      <c r="M27" s="11">
        <f t="shared" si="5"/>
        <v>0.85542168674698793</v>
      </c>
      <c r="N27" s="6">
        <v>47</v>
      </c>
      <c r="O27" s="6">
        <v>39</v>
      </c>
      <c r="P27" s="11">
        <f t="shared" si="6"/>
        <v>0.82978723404255317</v>
      </c>
      <c r="Q27" s="6">
        <v>86</v>
      </c>
      <c r="R27" s="6">
        <v>70</v>
      </c>
      <c r="S27" s="11">
        <f t="shared" si="7"/>
        <v>0.81395348837209303</v>
      </c>
      <c r="T27" s="6">
        <v>151</v>
      </c>
      <c r="U27" s="6">
        <v>129</v>
      </c>
      <c r="V27" s="11">
        <f t="shared" si="8"/>
        <v>0.85430463576158944</v>
      </c>
      <c r="W27" s="6">
        <v>131</v>
      </c>
      <c r="X27" s="6">
        <v>117</v>
      </c>
      <c r="Y27" s="11">
        <f t="shared" si="9"/>
        <v>0.89312977099236646</v>
      </c>
      <c r="Z27" s="6">
        <f t="shared" si="10"/>
        <v>337</v>
      </c>
      <c r="AA27" s="6">
        <f t="shared" si="11"/>
        <v>298</v>
      </c>
      <c r="AB27" s="11">
        <f t="shared" si="16"/>
        <v>0.88427299703264095</v>
      </c>
      <c r="AC27" s="6">
        <v>11</v>
      </c>
      <c r="AD27" s="6">
        <v>10</v>
      </c>
      <c r="AE27" s="11">
        <f t="shared" si="12"/>
        <v>0.90909090909090906</v>
      </c>
      <c r="AF27" s="6">
        <v>44</v>
      </c>
      <c r="AG27" s="6">
        <v>34</v>
      </c>
      <c r="AH27" s="10">
        <f t="shared" si="13"/>
        <v>0.77272727272727271</v>
      </c>
      <c r="AI27" s="6">
        <v>149</v>
      </c>
      <c r="AJ27" s="6">
        <v>134</v>
      </c>
      <c r="AK27" s="10">
        <f t="shared" si="14"/>
        <v>0.89932885906040272</v>
      </c>
      <c r="AL27" s="6">
        <v>133</v>
      </c>
      <c r="AM27" s="6">
        <v>120</v>
      </c>
      <c r="AN27" s="11">
        <f t="shared" si="15"/>
        <v>0.90225563909774431</v>
      </c>
      <c r="AO27" s="6">
        <v>328</v>
      </c>
      <c r="AP27" s="6">
        <v>290</v>
      </c>
      <c r="AQ27" s="11">
        <v>0.88414634146341464</v>
      </c>
      <c r="AR27" s="6">
        <v>320</v>
      </c>
      <c r="AS27" s="6">
        <v>267</v>
      </c>
      <c r="AT27" s="11">
        <v>0.83437499999999998</v>
      </c>
      <c r="AU27" s="6">
        <v>354</v>
      </c>
      <c r="AV27" s="6">
        <v>310</v>
      </c>
      <c r="AW27" s="11">
        <v>0.87570621468926557</v>
      </c>
    </row>
    <row r="28" spans="1:74" s="22" customFormat="1" ht="14.25" x14ac:dyDescent="0.2">
      <c r="A28" s="4" t="s">
        <v>17</v>
      </c>
      <c r="B28" s="4">
        <v>24</v>
      </c>
      <c r="C28" s="4">
        <v>21</v>
      </c>
      <c r="D28" s="10">
        <f t="shared" si="0"/>
        <v>0.875</v>
      </c>
      <c r="E28" s="4">
        <v>15</v>
      </c>
      <c r="F28" s="4">
        <v>15</v>
      </c>
      <c r="G28" s="10">
        <f t="shared" si="1"/>
        <v>1</v>
      </c>
      <c r="H28" s="4">
        <v>12</v>
      </c>
      <c r="I28" s="4">
        <v>12</v>
      </c>
      <c r="J28" s="10">
        <f t="shared" si="2"/>
        <v>1</v>
      </c>
      <c r="K28" s="4">
        <f t="shared" si="3"/>
        <v>71</v>
      </c>
      <c r="L28" s="4">
        <f t="shared" si="4"/>
        <v>65</v>
      </c>
      <c r="M28" s="10">
        <f t="shared" si="5"/>
        <v>0.91549295774647887</v>
      </c>
      <c r="N28" s="4">
        <v>6</v>
      </c>
      <c r="O28" s="4">
        <v>5</v>
      </c>
      <c r="P28" s="10">
        <f t="shared" si="6"/>
        <v>0.83333333333333337</v>
      </c>
      <c r="Q28" s="4">
        <v>18</v>
      </c>
      <c r="R28" s="4">
        <v>17</v>
      </c>
      <c r="S28" s="10">
        <f t="shared" si="7"/>
        <v>0.94444444444444442</v>
      </c>
      <c r="T28" s="4">
        <v>24</v>
      </c>
      <c r="U28" s="4">
        <v>22</v>
      </c>
      <c r="V28" s="10">
        <f t="shared" si="8"/>
        <v>0.91666666666666663</v>
      </c>
      <c r="W28" s="4">
        <v>23</v>
      </c>
      <c r="X28" s="4">
        <v>21</v>
      </c>
      <c r="Y28" s="10">
        <f t="shared" si="9"/>
        <v>0.91304347826086951</v>
      </c>
      <c r="Z28" s="4">
        <f t="shared" si="10"/>
        <v>34</v>
      </c>
      <c r="AA28" s="4">
        <f t="shared" si="11"/>
        <v>33</v>
      </c>
      <c r="AB28" s="10">
        <f t="shared" si="16"/>
        <v>0.97058823529411764</v>
      </c>
      <c r="AC28" s="4">
        <v>11</v>
      </c>
      <c r="AD28" s="4">
        <v>11</v>
      </c>
      <c r="AE28" s="10">
        <f t="shared" si="12"/>
        <v>1</v>
      </c>
      <c r="AF28" s="4">
        <v>8</v>
      </c>
      <c r="AG28" s="4">
        <v>8</v>
      </c>
      <c r="AH28" s="10">
        <f t="shared" si="13"/>
        <v>1</v>
      </c>
      <c r="AI28" s="4">
        <v>4</v>
      </c>
      <c r="AJ28" s="4">
        <v>3</v>
      </c>
      <c r="AK28" s="10">
        <f t="shared" si="14"/>
        <v>0.75</v>
      </c>
      <c r="AL28" s="4">
        <v>11</v>
      </c>
      <c r="AM28" s="4">
        <v>11</v>
      </c>
      <c r="AN28" s="5">
        <f t="shared" si="15"/>
        <v>1</v>
      </c>
      <c r="AO28" s="4">
        <v>30</v>
      </c>
      <c r="AP28" s="4">
        <v>29</v>
      </c>
      <c r="AQ28" s="10">
        <v>0.96666666666666667</v>
      </c>
      <c r="AR28" s="4">
        <v>28</v>
      </c>
      <c r="AS28" s="4">
        <v>28</v>
      </c>
      <c r="AT28" s="10">
        <v>1</v>
      </c>
      <c r="AU28" s="4">
        <v>16</v>
      </c>
      <c r="AV28" s="4">
        <v>16</v>
      </c>
      <c r="AW28" s="10">
        <v>1</v>
      </c>
    </row>
    <row r="29" spans="1:74" s="22" customFormat="1" ht="14.25" x14ac:dyDescent="0.2">
      <c r="A29" s="6" t="s">
        <v>18</v>
      </c>
      <c r="B29" s="6">
        <v>5</v>
      </c>
      <c r="C29" s="6">
        <v>3</v>
      </c>
      <c r="D29" s="11">
        <f t="shared" si="0"/>
        <v>0.6</v>
      </c>
      <c r="E29" s="6">
        <v>36</v>
      </c>
      <c r="F29" s="6">
        <v>31</v>
      </c>
      <c r="G29" s="11">
        <f t="shared" si="1"/>
        <v>0.86111111111111116</v>
      </c>
      <c r="H29" s="6">
        <v>23</v>
      </c>
      <c r="I29" s="6">
        <v>20</v>
      </c>
      <c r="J29" s="11">
        <f t="shared" si="2"/>
        <v>0.86956521739130432</v>
      </c>
      <c r="K29" s="6">
        <f t="shared" si="3"/>
        <v>78</v>
      </c>
      <c r="L29" s="6">
        <f t="shared" si="4"/>
        <v>69</v>
      </c>
      <c r="M29" s="11">
        <f t="shared" si="5"/>
        <v>0.88461538461538458</v>
      </c>
      <c r="N29" s="6">
        <v>0</v>
      </c>
      <c r="O29" s="6">
        <v>0</v>
      </c>
      <c r="P29" s="11">
        <v>0</v>
      </c>
      <c r="Q29" s="6">
        <v>19</v>
      </c>
      <c r="R29" s="6">
        <v>12</v>
      </c>
      <c r="S29" s="11">
        <f t="shared" si="7"/>
        <v>0.63157894736842102</v>
      </c>
      <c r="T29" s="6">
        <v>24</v>
      </c>
      <c r="U29" s="6">
        <v>24</v>
      </c>
      <c r="V29" s="11">
        <f t="shared" si="8"/>
        <v>1</v>
      </c>
      <c r="W29" s="6">
        <v>35</v>
      </c>
      <c r="X29" s="6">
        <v>33</v>
      </c>
      <c r="Y29" s="11">
        <f t="shared" si="9"/>
        <v>0.94285714285714284</v>
      </c>
      <c r="Z29" s="6">
        <f t="shared" si="10"/>
        <v>74</v>
      </c>
      <c r="AA29" s="6">
        <f t="shared" si="11"/>
        <v>72</v>
      </c>
      <c r="AB29" s="11">
        <f t="shared" si="16"/>
        <v>0.97297297297297303</v>
      </c>
      <c r="AC29" s="6">
        <v>3</v>
      </c>
      <c r="AD29" s="6">
        <v>3</v>
      </c>
      <c r="AE29" s="11">
        <f t="shared" si="12"/>
        <v>1</v>
      </c>
      <c r="AF29" s="6">
        <v>6</v>
      </c>
      <c r="AG29" s="6">
        <v>6</v>
      </c>
      <c r="AH29" s="10">
        <f t="shared" si="13"/>
        <v>1</v>
      </c>
      <c r="AI29" s="6">
        <v>28</v>
      </c>
      <c r="AJ29" s="6">
        <v>28</v>
      </c>
      <c r="AK29" s="10">
        <f t="shared" si="14"/>
        <v>1</v>
      </c>
      <c r="AL29" s="6">
        <v>37</v>
      </c>
      <c r="AM29" s="6">
        <v>35</v>
      </c>
      <c r="AN29" s="11">
        <f t="shared" si="15"/>
        <v>0.94594594594594594</v>
      </c>
      <c r="AO29" s="6">
        <v>80</v>
      </c>
      <c r="AP29" s="6">
        <v>75</v>
      </c>
      <c r="AQ29" s="11">
        <v>0.9375</v>
      </c>
      <c r="AR29" s="6">
        <v>105</v>
      </c>
      <c r="AS29" s="6">
        <v>86</v>
      </c>
      <c r="AT29" s="11">
        <v>0.81904761904761902</v>
      </c>
      <c r="AU29" s="6">
        <v>75</v>
      </c>
      <c r="AV29" s="6">
        <v>66</v>
      </c>
      <c r="AW29" s="11">
        <v>0.88</v>
      </c>
    </row>
    <row r="30" spans="1:74" s="22" customFormat="1" ht="14.25" x14ac:dyDescent="0.2">
      <c r="A30" s="9" t="s">
        <v>19</v>
      </c>
      <c r="B30" s="9">
        <f>SUM(B4:B29)</f>
        <v>596</v>
      </c>
      <c r="C30" s="9">
        <f>SUM(C4:C29)</f>
        <v>461</v>
      </c>
      <c r="D30" s="14">
        <f t="shared" si="0"/>
        <v>0.77348993288590606</v>
      </c>
      <c r="E30" s="9">
        <f>SUM(E4:E29)</f>
        <v>1023</v>
      </c>
      <c r="F30" s="9">
        <f>SUM(F4:F29)</f>
        <v>825</v>
      </c>
      <c r="G30" s="14">
        <f>SUM(F30/E30)</f>
        <v>0.80645161290322576</v>
      </c>
      <c r="H30" s="9">
        <f>SUM(H4:H29)</f>
        <v>973</v>
      </c>
      <c r="I30" s="9">
        <f>SUM(I4:I29)</f>
        <v>787</v>
      </c>
      <c r="J30" s="14">
        <f t="shared" si="2"/>
        <v>0.80883864337101752</v>
      </c>
      <c r="K30" s="9">
        <f t="shared" ref="K30:K31" si="19">SUM(W30+T30+Q30+N30)</f>
        <v>2638</v>
      </c>
      <c r="L30" s="9">
        <f t="shared" ref="L30:L31" si="20">SUM(X30+U30+R30+O30)</f>
        <v>2108</v>
      </c>
      <c r="M30" s="14">
        <f t="shared" ref="M30:M31" si="21">SUM(L30/K30)</f>
        <v>0.79909021986353301</v>
      </c>
      <c r="N30" s="9">
        <f>SUM(N4:N29)</f>
        <v>265</v>
      </c>
      <c r="O30" s="9">
        <f>SUM(O4:O29)</f>
        <v>183</v>
      </c>
      <c r="P30" s="14">
        <f t="shared" si="6"/>
        <v>0.69056603773584901</v>
      </c>
      <c r="Q30" s="9">
        <f>SUM(Q4:Q29)</f>
        <v>551</v>
      </c>
      <c r="R30" s="9">
        <f>SUM(R4:R29)</f>
        <v>418</v>
      </c>
      <c r="S30" s="14">
        <f>SUM(R30/Q30)</f>
        <v>0.75862068965517238</v>
      </c>
      <c r="T30" s="9">
        <f>SUM(T4:T29)</f>
        <v>1007</v>
      </c>
      <c r="U30" s="9">
        <f>SUM(U4:U29)</f>
        <v>834</v>
      </c>
      <c r="V30" s="14">
        <f>(U30/T30)</f>
        <v>0.82820258192651441</v>
      </c>
      <c r="W30" s="9">
        <f>SUM(W4:W29)</f>
        <v>815</v>
      </c>
      <c r="X30" s="9">
        <f>SUM(X4:X29)</f>
        <v>673</v>
      </c>
      <c r="Y30" s="14">
        <f>X30/W30</f>
        <v>0.82576687116564418</v>
      </c>
      <c r="Z30" s="9">
        <f t="shared" ref="Z30" si="22">SUM(AC30+AF30+AI30+AL30)</f>
        <v>2101</v>
      </c>
      <c r="AA30" s="9">
        <f t="shared" ref="AA30" si="23">SUM(AD30+AG30+AJ30+AM30)</f>
        <v>1862</v>
      </c>
      <c r="AB30" s="14">
        <f t="shared" ref="AB30" si="24">SUM(AA30/Z30)</f>
        <v>0.88624464540694903</v>
      </c>
      <c r="AC30" s="9">
        <f>SUM(AC4:AC29)</f>
        <v>180</v>
      </c>
      <c r="AD30" s="9">
        <f>SUM(AD4:AD29)</f>
        <v>146</v>
      </c>
      <c r="AE30" s="14">
        <f t="shared" si="12"/>
        <v>0.81111111111111112</v>
      </c>
      <c r="AF30" s="9">
        <f>SUM(AF4:AF29)</f>
        <v>399</v>
      </c>
      <c r="AG30" s="9">
        <f>SUM(AG4:AG29)</f>
        <v>337</v>
      </c>
      <c r="AH30" s="14">
        <f>SUM(AG30/AF30)</f>
        <v>0.84461152882205515</v>
      </c>
      <c r="AI30" s="9">
        <f>SUM(AI4:AI29)</f>
        <v>874</v>
      </c>
      <c r="AJ30" s="9">
        <f>SUM(AJ4:AJ29)</f>
        <v>793</v>
      </c>
      <c r="AK30" s="14">
        <f>SUM(AJ30/AI30)</f>
        <v>0.90732265446224258</v>
      </c>
      <c r="AL30" s="9">
        <f>SUM(AL4:AL29)</f>
        <v>648</v>
      </c>
      <c r="AM30" s="9">
        <f>SUM(AM4:AM29)</f>
        <v>586</v>
      </c>
      <c r="AN30" s="14">
        <f t="shared" si="15"/>
        <v>0.90432098765432101</v>
      </c>
      <c r="AO30" s="9">
        <v>2148</v>
      </c>
      <c r="AP30" s="9">
        <v>1823</v>
      </c>
      <c r="AQ30" s="14">
        <v>0.8486964618249534</v>
      </c>
      <c r="AR30" s="9">
        <v>1861</v>
      </c>
      <c r="AS30" s="9">
        <v>1580</v>
      </c>
      <c r="AT30" s="14">
        <v>0.8490059108006448</v>
      </c>
      <c r="AU30" s="9">
        <v>1640</v>
      </c>
      <c r="AV30" s="9">
        <v>1401</v>
      </c>
      <c r="AW30" s="14">
        <v>0.85426829268292681</v>
      </c>
    </row>
    <row r="31" spans="1:74" s="28" customFormat="1" x14ac:dyDescent="0.25">
      <c r="A31" s="24" t="s">
        <v>20</v>
      </c>
      <c r="B31" s="25">
        <v>58883</v>
      </c>
      <c r="C31" s="25">
        <v>46076</v>
      </c>
      <c r="D31" s="26">
        <v>0.78249999999999997</v>
      </c>
      <c r="E31" s="25">
        <v>56416</v>
      </c>
      <c r="F31" s="25">
        <v>46368</v>
      </c>
      <c r="G31" s="26">
        <v>0.82189999999999996</v>
      </c>
      <c r="H31" s="24">
        <v>51057</v>
      </c>
      <c r="I31" s="25">
        <v>42091</v>
      </c>
      <c r="J31" s="26">
        <v>0.82440000000000002</v>
      </c>
      <c r="K31" s="24">
        <f t="shared" si="19"/>
        <v>185062</v>
      </c>
      <c r="L31" s="24">
        <f t="shared" si="20"/>
        <v>152638</v>
      </c>
      <c r="M31" s="27">
        <f t="shared" si="21"/>
        <v>0.82479385287092977</v>
      </c>
      <c r="N31" s="25">
        <v>19890</v>
      </c>
      <c r="O31" s="25">
        <v>14305</v>
      </c>
      <c r="P31" s="26">
        <v>0.71919999999999995</v>
      </c>
      <c r="Q31" s="25">
        <v>60874</v>
      </c>
      <c r="R31" s="25">
        <v>49369</v>
      </c>
      <c r="S31" s="26">
        <v>0.81100000000000005</v>
      </c>
      <c r="T31" s="25">
        <v>56837</v>
      </c>
      <c r="U31" s="25">
        <v>48703</v>
      </c>
      <c r="V31" s="26">
        <v>0.8569</v>
      </c>
      <c r="W31" s="25">
        <v>47461</v>
      </c>
      <c r="X31" s="25">
        <v>40261</v>
      </c>
      <c r="Y31" s="26">
        <v>0.84830000000000005</v>
      </c>
      <c r="Z31" s="24">
        <f t="shared" ref="Z31" si="25">SUM(AC31+AF31+AI31+AL31)</f>
        <v>176685</v>
      </c>
      <c r="AA31" s="24">
        <f t="shared" ref="AA31" si="26">SUM(AD31+AG31+AJ31+AM31)</f>
        <v>152984</v>
      </c>
      <c r="AB31" s="27">
        <f t="shared" ref="AB31" si="27">SUM(AA31/Z31)</f>
        <v>0.8658573166935507</v>
      </c>
      <c r="AC31" s="25">
        <v>18609</v>
      </c>
      <c r="AD31" s="25">
        <v>14597</v>
      </c>
      <c r="AE31" s="27">
        <v>0.78439999999999999</v>
      </c>
      <c r="AF31" s="25">
        <v>61613</v>
      </c>
      <c r="AG31" s="25">
        <v>52291</v>
      </c>
      <c r="AH31" s="26">
        <v>0.84870000000000001</v>
      </c>
      <c r="AI31" s="25">
        <v>50771</v>
      </c>
      <c r="AJ31" s="25">
        <v>45151</v>
      </c>
      <c r="AK31" s="26">
        <v>0.88929999999999998</v>
      </c>
      <c r="AL31" s="25">
        <v>45692</v>
      </c>
      <c r="AM31" s="25">
        <v>40945</v>
      </c>
      <c r="AN31" s="27">
        <v>0.89610000000000001</v>
      </c>
      <c r="AO31" s="25">
        <v>171387</v>
      </c>
      <c r="AP31" s="25">
        <v>151130</v>
      </c>
      <c r="AQ31" s="26">
        <v>0.8818055045015083</v>
      </c>
      <c r="AR31" s="25">
        <v>163238</v>
      </c>
      <c r="AS31" s="25">
        <v>144123</v>
      </c>
      <c r="AT31" s="26">
        <v>0.88290000000000002</v>
      </c>
      <c r="AU31" s="25">
        <v>157720</v>
      </c>
      <c r="AV31" s="25">
        <v>137390</v>
      </c>
      <c r="AW31" s="26">
        <v>0.87109999999999999</v>
      </c>
    </row>
    <row r="32" spans="1:74" x14ac:dyDescent="0.25">
      <c r="AX32" s="30"/>
    </row>
    <row r="33" spans="1:49" x14ac:dyDescent="0.25">
      <c r="A33" s="47" t="s">
        <v>21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</row>
    <row r="34" spans="1:49" x14ac:dyDescent="0.25">
      <c r="A34" s="32" t="s">
        <v>22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3"/>
    </row>
    <row r="35" spans="1:49" x14ac:dyDescent="0.25">
      <c r="A35" s="32" t="s">
        <v>23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3"/>
    </row>
  </sheetData>
  <mergeCells count="17">
    <mergeCell ref="K1:M1"/>
    <mergeCell ref="H1:J1"/>
    <mergeCell ref="E1:G1"/>
    <mergeCell ref="B1:D1"/>
    <mergeCell ref="A33:AW33"/>
    <mergeCell ref="AR1:AT1"/>
    <mergeCell ref="AO1:AQ1"/>
    <mergeCell ref="AL1:AN1"/>
    <mergeCell ref="AI1:AK1"/>
    <mergeCell ref="AC1:AE1"/>
    <mergeCell ref="Z1:AB1"/>
    <mergeCell ref="AU1:AW1"/>
    <mergeCell ref="W1:Y1"/>
    <mergeCell ref="AF1:AH1"/>
    <mergeCell ref="T1:V1"/>
    <mergeCell ref="Q1:S1"/>
    <mergeCell ref="N1:P1"/>
  </mergeCells>
  <pageMargins left="0.2" right="0.2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topLeftCell="A46" workbookViewId="0">
      <selection activeCell="A51" sqref="A51:C74"/>
    </sheetView>
  </sheetViews>
  <sheetFormatPr defaultRowHeight="15" x14ac:dyDescent="0.25"/>
  <sheetData>
    <row r="1" spans="1:3" x14ac:dyDescent="0.25">
      <c r="A1">
        <v>306</v>
      </c>
      <c r="B1">
        <v>279</v>
      </c>
      <c r="C1">
        <v>0.91176470588235292</v>
      </c>
    </row>
    <row r="2" spans="1:3" x14ac:dyDescent="0.25">
      <c r="A2">
        <v>123</v>
      </c>
      <c r="B2">
        <v>119</v>
      </c>
      <c r="C2">
        <v>0.96747967479674801</v>
      </c>
    </row>
    <row r="3" spans="1:3" x14ac:dyDescent="0.25">
      <c r="A3">
        <v>78</v>
      </c>
      <c r="B3">
        <v>70</v>
      </c>
      <c r="C3">
        <v>0.89743589743589747</v>
      </c>
    </row>
    <row r="4" spans="1:3" x14ac:dyDescent="0.25">
      <c r="A4">
        <v>56</v>
      </c>
      <c r="B4">
        <v>38</v>
      </c>
      <c r="C4">
        <v>0.6785714285714286</v>
      </c>
    </row>
    <row r="5" spans="1:3" x14ac:dyDescent="0.25">
      <c r="A5">
        <v>1</v>
      </c>
      <c r="B5">
        <v>0</v>
      </c>
      <c r="C5">
        <v>0</v>
      </c>
    </row>
    <row r="6" spans="1:3" x14ac:dyDescent="0.25">
      <c r="A6">
        <v>69</v>
      </c>
      <c r="B6">
        <v>61</v>
      </c>
      <c r="C6">
        <v>0.88405797101449279</v>
      </c>
    </row>
    <row r="7" spans="1:3" x14ac:dyDescent="0.25">
      <c r="A7">
        <v>234</v>
      </c>
      <c r="B7">
        <v>128</v>
      </c>
      <c r="C7">
        <v>0.54700854700854706</v>
      </c>
    </row>
    <row r="9" spans="1:3" x14ac:dyDescent="0.25">
      <c r="A9">
        <v>1</v>
      </c>
      <c r="B9">
        <v>0</v>
      </c>
      <c r="C9">
        <v>0</v>
      </c>
    </row>
    <row r="10" spans="1:3" x14ac:dyDescent="0.25">
      <c r="A10">
        <v>70</v>
      </c>
      <c r="B10">
        <v>50</v>
      </c>
      <c r="C10">
        <v>0.7142857142857143</v>
      </c>
    </row>
    <row r="11" spans="1:3" x14ac:dyDescent="0.25">
      <c r="A11">
        <v>171</v>
      </c>
      <c r="B11">
        <v>154</v>
      </c>
      <c r="C11">
        <v>0.90058479532163738</v>
      </c>
    </row>
    <row r="12" spans="1:3" x14ac:dyDescent="0.25">
      <c r="A12">
        <v>225</v>
      </c>
      <c r="B12">
        <v>185</v>
      </c>
      <c r="C12">
        <v>0.82222222222222219</v>
      </c>
    </row>
    <row r="13" spans="1:3" x14ac:dyDescent="0.25">
      <c r="A13">
        <v>35</v>
      </c>
      <c r="B13">
        <v>32</v>
      </c>
      <c r="C13">
        <v>0.91428571428571426</v>
      </c>
    </row>
    <row r="14" spans="1:3" x14ac:dyDescent="0.25">
      <c r="A14">
        <v>61</v>
      </c>
      <c r="B14">
        <v>59</v>
      </c>
      <c r="C14">
        <v>0.96721311475409832</v>
      </c>
    </row>
    <row r="15" spans="1:3" x14ac:dyDescent="0.25">
      <c r="A15">
        <v>6</v>
      </c>
      <c r="B15">
        <v>4</v>
      </c>
      <c r="C15">
        <v>0.66666666666666663</v>
      </c>
    </row>
    <row r="16" spans="1:3" x14ac:dyDescent="0.25">
      <c r="A16">
        <v>127</v>
      </c>
      <c r="B16">
        <v>115</v>
      </c>
      <c r="C16">
        <v>0.90551181102362199</v>
      </c>
    </row>
    <row r="17" spans="1:3" x14ac:dyDescent="0.25">
      <c r="A17">
        <v>53</v>
      </c>
      <c r="B17">
        <v>44</v>
      </c>
      <c r="C17">
        <v>0.83018867924528306</v>
      </c>
    </row>
    <row r="18" spans="1:3" x14ac:dyDescent="0.25">
      <c r="A18">
        <v>21</v>
      </c>
      <c r="B18">
        <v>21</v>
      </c>
      <c r="C18">
        <v>1</v>
      </c>
    </row>
    <row r="19" spans="1:3" x14ac:dyDescent="0.25">
      <c r="A19">
        <v>73</v>
      </c>
      <c r="B19">
        <v>70</v>
      </c>
      <c r="C19">
        <v>0.95890410958904104</v>
      </c>
    </row>
    <row r="20" spans="1:3" x14ac:dyDescent="0.25">
      <c r="A20">
        <v>328</v>
      </c>
      <c r="B20">
        <v>290</v>
      </c>
      <c r="C20">
        <v>0.88414634146341464</v>
      </c>
    </row>
    <row r="21" spans="1:3" x14ac:dyDescent="0.25">
      <c r="A21">
        <v>30</v>
      </c>
      <c r="B21">
        <v>29</v>
      </c>
      <c r="C21">
        <v>0.96666666666666667</v>
      </c>
    </row>
    <row r="22" spans="1:3" x14ac:dyDescent="0.25">
      <c r="A22">
        <v>80</v>
      </c>
      <c r="B22">
        <v>75</v>
      </c>
      <c r="C22">
        <v>0.9375</v>
      </c>
    </row>
    <row r="23" spans="1:3" x14ac:dyDescent="0.25">
      <c r="A23">
        <v>2148</v>
      </c>
      <c r="B23">
        <v>1823</v>
      </c>
      <c r="C23">
        <v>0.8486964618249534</v>
      </c>
    </row>
    <row r="24" spans="1:3" x14ac:dyDescent="0.25">
      <c r="A24">
        <v>171387</v>
      </c>
      <c r="B24">
        <v>151130</v>
      </c>
      <c r="C24">
        <v>0.8818055045015083</v>
      </c>
    </row>
    <row r="26" spans="1:3" x14ac:dyDescent="0.25">
      <c r="A26">
        <v>249</v>
      </c>
      <c r="B26">
        <v>225</v>
      </c>
      <c r="C26">
        <v>0.90361445783132532</v>
      </c>
    </row>
    <row r="27" spans="1:3" x14ac:dyDescent="0.25">
      <c r="A27">
        <v>120</v>
      </c>
      <c r="B27">
        <v>120</v>
      </c>
      <c r="C27">
        <v>1</v>
      </c>
    </row>
    <row r="28" spans="1:3" x14ac:dyDescent="0.25">
      <c r="A28">
        <v>81</v>
      </c>
      <c r="B28">
        <v>72</v>
      </c>
      <c r="C28">
        <v>0.88888888888888884</v>
      </c>
    </row>
    <row r="29" spans="1:3" x14ac:dyDescent="0.25">
      <c r="A29">
        <v>38</v>
      </c>
      <c r="B29">
        <v>30</v>
      </c>
      <c r="C29">
        <v>0.78947368421052633</v>
      </c>
    </row>
    <row r="30" spans="1:3" x14ac:dyDescent="0.25">
      <c r="A30">
        <v>0</v>
      </c>
      <c r="B30">
        <v>0</v>
      </c>
      <c r="C30">
        <v>0</v>
      </c>
    </row>
    <row r="31" spans="1:3" x14ac:dyDescent="0.25">
      <c r="A31">
        <v>67</v>
      </c>
      <c r="B31">
        <v>58</v>
      </c>
      <c r="C31">
        <v>0.86567164179104472</v>
      </c>
    </row>
    <row r="32" spans="1:3" x14ac:dyDescent="0.25">
      <c r="A32">
        <v>166</v>
      </c>
      <c r="B32">
        <v>88</v>
      </c>
      <c r="C32">
        <v>0.53012048192771088</v>
      </c>
    </row>
    <row r="35" spans="1:3" x14ac:dyDescent="0.25">
      <c r="A35">
        <v>33</v>
      </c>
      <c r="B35">
        <v>18</v>
      </c>
      <c r="C35">
        <v>0.54545454545454541</v>
      </c>
    </row>
    <row r="36" spans="1:3" x14ac:dyDescent="0.25">
      <c r="A36">
        <v>93</v>
      </c>
      <c r="B36">
        <v>86</v>
      </c>
      <c r="C36">
        <v>0.92473118279569888</v>
      </c>
    </row>
    <row r="37" spans="1:3" x14ac:dyDescent="0.25">
      <c r="A37">
        <v>165</v>
      </c>
      <c r="B37">
        <v>151</v>
      </c>
      <c r="C37">
        <v>0.91515151515151516</v>
      </c>
    </row>
    <row r="38" spans="1:3" x14ac:dyDescent="0.25">
      <c r="A38">
        <v>31</v>
      </c>
      <c r="B38">
        <v>19</v>
      </c>
      <c r="C38">
        <v>0.61290322580645162</v>
      </c>
    </row>
    <row r="39" spans="1:3" x14ac:dyDescent="0.25">
      <c r="A39">
        <v>58</v>
      </c>
      <c r="B39">
        <v>55</v>
      </c>
      <c r="C39">
        <v>0.94827586206896552</v>
      </c>
    </row>
    <row r="40" spans="1:3" x14ac:dyDescent="0.25">
      <c r="A40">
        <v>8</v>
      </c>
      <c r="B40">
        <v>7</v>
      </c>
      <c r="C40">
        <v>0.875</v>
      </c>
    </row>
    <row r="41" spans="1:3" x14ac:dyDescent="0.25">
      <c r="A41">
        <v>128</v>
      </c>
      <c r="B41">
        <v>115</v>
      </c>
      <c r="C41">
        <v>0.8984375</v>
      </c>
    </row>
    <row r="42" spans="1:3" x14ac:dyDescent="0.25">
      <c r="A42">
        <v>59</v>
      </c>
      <c r="B42">
        <v>50</v>
      </c>
      <c r="C42">
        <v>0.84745762711864403</v>
      </c>
    </row>
    <row r="44" spans="1:3" x14ac:dyDescent="0.25">
      <c r="A44">
        <v>112</v>
      </c>
      <c r="B44">
        <v>105</v>
      </c>
      <c r="C44">
        <v>0.9375</v>
      </c>
    </row>
    <row r="45" spans="1:3" x14ac:dyDescent="0.25">
      <c r="A45">
        <v>320</v>
      </c>
      <c r="B45">
        <v>267</v>
      </c>
      <c r="C45">
        <v>0.83437499999999998</v>
      </c>
    </row>
    <row r="46" spans="1:3" x14ac:dyDescent="0.25">
      <c r="A46">
        <v>28</v>
      </c>
      <c r="B46">
        <v>28</v>
      </c>
      <c r="C46">
        <v>1</v>
      </c>
    </row>
    <row r="47" spans="1:3" x14ac:dyDescent="0.25">
      <c r="A47">
        <v>105</v>
      </c>
      <c r="B47">
        <v>86</v>
      </c>
      <c r="C47">
        <v>0.81904761904761902</v>
      </c>
    </row>
    <row r="48" spans="1:3" x14ac:dyDescent="0.25">
      <c r="A48">
        <v>1861</v>
      </c>
      <c r="B48">
        <v>1580</v>
      </c>
      <c r="C48">
        <v>0.8490059108006448</v>
      </c>
    </row>
    <row r="49" spans="1:3" x14ac:dyDescent="0.25">
      <c r="A49">
        <v>163238</v>
      </c>
      <c r="B49">
        <v>144123</v>
      </c>
      <c r="C49">
        <v>0.88290000000000002</v>
      </c>
    </row>
    <row r="51" spans="1:3" x14ac:dyDescent="0.25">
      <c r="A51">
        <v>209</v>
      </c>
      <c r="B51">
        <v>185</v>
      </c>
      <c r="C51">
        <v>0.88516746411483249</v>
      </c>
    </row>
    <row r="52" spans="1:3" x14ac:dyDescent="0.25">
      <c r="A52">
        <v>109</v>
      </c>
      <c r="B52">
        <v>103</v>
      </c>
      <c r="C52">
        <v>0.94495412844036697</v>
      </c>
    </row>
    <row r="53" spans="1:3" x14ac:dyDescent="0.25">
      <c r="A53">
        <v>81</v>
      </c>
      <c r="B53">
        <v>72</v>
      </c>
      <c r="C53">
        <v>0.88888888888888884</v>
      </c>
    </row>
    <row r="54" spans="1:3" x14ac:dyDescent="0.25">
      <c r="A54">
        <v>5</v>
      </c>
      <c r="B54">
        <v>3</v>
      </c>
      <c r="C54">
        <v>0.6</v>
      </c>
    </row>
    <row r="55" spans="1:3" x14ac:dyDescent="0.25">
      <c r="A55">
        <v>1</v>
      </c>
      <c r="B55">
        <v>0</v>
      </c>
      <c r="C55">
        <v>0</v>
      </c>
    </row>
    <row r="56" spans="1:3" x14ac:dyDescent="0.25">
      <c r="A56">
        <v>58</v>
      </c>
      <c r="B56">
        <v>56</v>
      </c>
      <c r="C56">
        <v>0.96551724137931039</v>
      </c>
    </row>
    <row r="57" spans="1:3" x14ac:dyDescent="0.25">
      <c r="A57">
        <v>136</v>
      </c>
      <c r="B57">
        <v>70</v>
      </c>
      <c r="C57">
        <v>0.51470588235294112</v>
      </c>
    </row>
    <row r="60" spans="1:3" x14ac:dyDescent="0.25">
      <c r="A60">
        <v>3</v>
      </c>
      <c r="B60">
        <v>3</v>
      </c>
      <c r="C60">
        <v>1</v>
      </c>
    </row>
    <row r="61" spans="1:3" x14ac:dyDescent="0.25">
      <c r="A61">
        <v>84</v>
      </c>
      <c r="B61">
        <v>78</v>
      </c>
      <c r="C61">
        <v>0.9285714285714286</v>
      </c>
    </row>
    <row r="62" spans="1:3" x14ac:dyDescent="0.25">
      <c r="A62">
        <v>161</v>
      </c>
      <c r="B62">
        <v>140</v>
      </c>
      <c r="C62">
        <v>0.86956521739130432</v>
      </c>
    </row>
    <row r="63" spans="1:3" x14ac:dyDescent="0.25">
      <c r="A63">
        <v>32</v>
      </c>
      <c r="B63">
        <v>16</v>
      </c>
      <c r="C63">
        <v>0.5</v>
      </c>
    </row>
    <row r="64" spans="1:3" x14ac:dyDescent="0.25">
      <c r="A64">
        <v>52</v>
      </c>
      <c r="B64">
        <v>47</v>
      </c>
      <c r="C64">
        <v>0.90384615384615385</v>
      </c>
    </row>
    <row r="65" spans="1:3" x14ac:dyDescent="0.25">
      <c r="A65">
        <v>12</v>
      </c>
      <c r="B65">
        <v>8</v>
      </c>
      <c r="C65">
        <v>0.66666666666666663</v>
      </c>
    </row>
    <row r="66" spans="1:3" x14ac:dyDescent="0.25">
      <c r="A66">
        <v>124</v>
      </c>
      <c r="B66">
        <v>117</v>
      </c>
      <c r="C66">
        <v>0.94354838709677424</v>
      </c>
    </row>
    <row r="67" spans="1:3" x14ac:dyDescent="0.25">
      <c r="A67">
        <v>48</v>
      </c>
      <c r="B67">
        <v>41</v>
      </c>
      <c r="C67">
        <v>0.85416666666666663</v>
      </c>
    </row>
    <row r="69" spans="1:3" x14ac:dyDescent="0.25">
      <c r="A69">
        <v>80</v>
      </c>
      <c r="B69">
        <v>70</v>
      </c>
      <c r="C69">
        <v>0.875</v>
      </c>
    </row>
    <row r="70" spans="1:3" x14ac:dyDescent="0.25">
      <c r="A70">
        <v>354</v>
      </c>
      <c r="B70">
        <v>310</v>
      </c>
      <c r="C70">
        <v>0.87570621468926557</v>
      </c>
    </row>
    <row r="71" spans="1:3" x14ac:dyDescent="0.25">
      <c r="A71">
        <v>16</v>
      </c>
      <c r="B71">
        <v>16</v>
      </c>
      <c r="C71">
        <v>1</v>
      </c>
    </row>
    <row r="72" spans="1:3" x14ac:dyDescent="0.25">
      <c r="A72">
        <v>75</v>
      </c>
      <c r="B72">
        <v>66</v>
      </c>
      <c r="C72">
        <v>0.88</v>
      </c>
    </row>
    <row r="73" spans="1:3" x14ac:dyDescent="0.25">
      <c r="A73">
        <v>1640</v>
      </c>
      <c r="B73">
        <v>1401</v>
      </c>
      <c r="C73">
        <v>0.85426829268292681</v>
      </c>
    </row>
    <row r="74" spans="1:3" x14ac:dyDescent="0.25">
      <c r="A74">
        <v>157720</v>
      </c>
      <c r="B74">
        <v>137390</v>
      </c>
      <c r="C74">
        <v>0.87109999999999999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Busjahn</dc:creator>
  <cp:lastModifiedBy>Jeff Busjahn</cp:lastModifiedBy>
  <cp:lastPrinted>2022-05-05T13:20:04Z</cp:lastPrinted>
  <dcterms:created xsi:type="dcterms:W3CDTF">2018-02-28T15:35:45Z</dcterms:created>
  <dcterms:modified xsi:type="dcterms:W3CDTF">2023-01-09T15:03:32Z</dcterms:modified>
</cp:coreProperties>
</file>