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ont desk\Desktop\LOGS &amp; NOTES\BOARD MEETING REPORTS\August reports\"/>
    </mc:Choice>
  </mc:AlternateContent>
  <bookViews>
    <workbookView xWindow="360" yWindow="30" windowWidth="17055" windowHeight="10680" tabRatio="841" firstSheet="151" activeTab="151"/>
  </bookViews>
  <sheets>
    <sheet name="Nov 2009" sheetId="1" r:id="rId1"/>
    <sheet name="Dec 2009" sheetId="2" r:id="rId2"/>
    <sheet name="2009 annual" sheetId="3" r:id="rId3"/>
    <sheet name="2010 Annual" sheetId="6" r:id="rId4"/>
    <sheet name="Jan 2010" sheetId="4" r:id="rId5"/>
    <sheet name="Feb 2010 " sheetId="5" r:id="rId6"/>
    <sheet name="Mar 2010" sheetId="7" r:id="rId7"/>
    <sheet name="Arpil 2010" sheetId="8" r:id="rId8"/>
    <sheet name="May 2010" sheetId="9" r:id="rId9"/>
    <sheet name="June 2010" sheetId="10" r:id="rId10"/>
    <sheet name="July 2010" sheetId="11" r:id="rId11"/>
    <sheet name="Aug. 2010" sheetId="12" r:id="rId12"/>
    <sheet name="Sept 2010" sheetId="13" r:id="rId13"/>
    <sheet name="Oct. 2010" sheetId="14" r:id="rId14"/>
    <sheet name="Nov. 2010" sheetId="15" r:id="rId15"/>
    <sheet name="Dec. 2010" sheetId="16" r:id="rId16"/>
    <sheet name="Jan 2011" sheetId="18" r:id="rId17"/>
    <sheet name="Feb 2011" sheetId="19" r:id="rId18"/>
    <sheet name="Mar 2011" sheetId="20" r:id="rId19"/>
    <sheet name="Apr 2011" sheetId="21" r:id="rId20"/>
    <sheet name="May 2011" sheetId="22" r:id="rId21"/>
    <sheet name="June 2011" sheetId="23" r:id="rId22"/>
    <sheet name="July 2011" sheetId="24" r:id="rId23"/>
    <sheet name="Aug 2011" sheetId="25" r:id="rId24"/>
    <sheet name="Sept 2011" sheetId="26" r:id="rId25"/>
    <sheet name="Oct 2011" sheetId="27" r:id="rId26"/>
    <sheet name="Nov 2011" sheetId="28" r:id="rId27"/>
    <sheet name="Dec 2011" sheetId="29" r:id="rId28"/>
    <sheet name="Annual 2011" sheetId="17" r:id="rId29"/>
    <sheet name="Annual 2012" sheetId="32" r:id="rId30"/>
    <sheet name="Jan 2012" sheetId="31" r:id="rId31"/>
    <sheet name="Feb 2012" sheetId="33" r:id="rId32"/>
    <sheet name="Mar 2012" sheetId="34" r:id="rId33"/>
    <sheet name="Apr 2012" sheetId="35" r:id="rId34"/>
    <sheet name="May 2012" sheetId="36" r:id="rId35"/>
    <sheet name="June 2012" sheetId="37" r:id="rId36"/>
    <sheet name="July 2012" sheetId="38" r:id="rId37"/>
    <sheet name="Aug 2012" sheetId="39" r:id="rId38"/>
    <sheet name="Sept 2012" sheetId="40" r:id="rId39"/>
    <sheet name="Oct 2012" sheetId="41" r:id="rId40"/>
    <sheet name="Nov 2012" sheetId="42" r:id="rId41"/>
    <sheet name="Dec 2012" sheetId="43" r:id="rId42"/>
    <sheet name="Annual 2013" sheetId="44" r:id="rId43"/>
    <sheet name="Jan 2013" sheetId="45" r:id="rId44"/>
    <sheet name="Feb 2013" sheetId="46" r:id="rId45"/>
    <sheet name="Mar 2013" sheetId="47" r:id="rId46"/>
    <sheet name="Apr 2013" sheetId="48" r:id="rId47"/>
    <sheet name="May 2013" sheetId="49" r:id="rId48"/>
    <sheet name="June 2013" sheetId="50" r:id="rId49"/>
    <sheet name="July 2013" sheetId="51" r:id="rId50"/>
    <sheet name="Aug 2013" sheetId="52" r:id="rId51"/>
    <sheet name="Sept 2013" sheetId="53" r:id="rId52"/>
    <sheet name="October 2013" sheetId="54" r:id="rId53"/>
    <sheet name="Nov 2013" sheetId="55" r:id="rId54"/>
    <sheet name="Dec 2013" sheetId="56" r:id="rId55"/>
    <sheet name="2014 Annual" sheetId="57" r:id="rId56"/>
    <sheet name="Jan 2014" sheetId="58" r:id="rId57"/>
    <sheet name="Feb 2014" sheetId="59" r:id="rId58"/>
    <sheet name="April 2014" sheetId="60" r:id="rId59"/>
    <sheet name="May 2014" sheetId="61" r:id="rId60"/>
    <sheet name="June 2014" sheetId="62" r:id="rId61"/>
    <sheet name="Rummage Sale" sheetId="63" r:id="rId62"/>
    <sheet name="July 2014" sheetId="64" r:id="rId63"/>
    <sheet name="Aug 2014" sheetId="65" r:id="rId64"/>
    <sheet name="Sept 2014" sheetId="66" r:id="rId65"/>
    <sheet name="Oct 2014" sheetId="67" r:id="rId66"/>
    <sheet name="Nov 2014" sheetId="69" r:id="rId67"/>
    <sheet name="Dec 2014" sheetId="71" r:id="rId68"/>
    <sheet name="2015 Annual" sheetId="72" r:id="rId69"/>
    <sheet name="Jan 15" sheetId="73" r:id="rId70"/>
    <sheet name="Feb 2015" sheetId="74" r:id="rId71"/>
    <sheet name="Mar 2015" sheetId="75" r:id="rId72"/>
    <sheet name="Apr 2015" sheetId="76" r:id="rId73"/>
    <sheet name="May 2015" sheetId="77" r:id="rId74"/>
    <sheet name="June 2015" sheetId="82" r:id="rId75"/>
    <sheet name="July 2015" sheetId="83" r:id="rId76"/>
    <sheet name="Aug 2015" sheetId="84" r:id="rId77"/>
    <sheet name="Sept 2015" sheetId="85" r:id="rId78"/>
    <sheet name="Oct. 2015" sheetId="86" r:id="rId79"/>
    <sheet name="Nov 2015" sheetId="87" r:id="rId80"/>
    <sheet name="Dec 2015" sheetId="88" r:id="rId81"/>
    <sheet name="2016 Annual" sheetId="89" r:id="rId82"/>
    <sheet name="Jan 2016" sheetId="90" r:id="rId83"/>
    <sheet name="Feb 2016" sheetId="91" r:id="rId84"/>
    <sheet name="Mar 2016" sheetId="92" r:id="rId85"/>
    <sheet name="Apr2016" sheetId="93" r:id="rId86"/>
    <sheet name="May 2016" sheetId="94" r:id="rId87"/>
    <sheet name="Jun 2016" sheetId="95" r:id="rId88"/>
    <sheet name="Jul 2016" sheetId="96" r:id="rId89"/>
    <sheet name="Aug 2016" sheetId="97" r:id="rId90"/>
    <sheet name="Sept 2016" sheetId="98" r:id="rId91"/>
    <sheet name="Oct 2016" sheetId="99" r:id="rId92"/>
    <sheet name="Nov 2016" sheetId="100" r:id="rId93"/>
    <sheet name="Dec 2016" sheetId="101" r:id="rId94"/>
    <sheet name="2017 Annual" sheetId="103" r:id="rId95"/>
    <sheet name="Jan 2017" sheetId="102" r:id="rId96"/>
    <sheet name="Feb 2017" sheetId="104" r:id="rId97"/>
    <sheet name="Mar 2017" sheetId="105" r:id="rId98"/>
    <sheet name="Apr 2017" sheetId="106" r:id="rId99"/>
    <sheet name="May 2017" sheetId="107" r:id="rId100"/>
    <sheet name="June 2017" sheetId="108" r:id="rId101"/>
    <sheet name="July 2017" sheetId="109" r:id="rId102"/>
    <sheet name="Aug 2017" sheetId="111" r:id="rId103"/>
    <sheet name="Sept 2017" sheetId="112" r:id="rId104"/>
    <sheet name="Oct 2017" sheetId="113" r:id="rId105"/>
    <sheet name="Nov 2017" sheetId="114" r:id="rId106"/>
    <sheet name="Dec 2017" sheetId="115" r:id="rId107"/>
    <sheet name="2018 Annual" sheetId="116" r:id="rId108"/>
    <sheet name="Sheet1" sheetId="125" r:id="rId109"/>
    <sheet name="Jan 2018" sheetId="110" r:id="rId110"/>
    <sheet name="Feb 2018" sheetId="117" r:id="rId111"/>
    <sheet name="Mar 2018" sheetId="118" r:id="rId112"/>
    <sheet name="Apr 2018" sheetId="119" r:id="rId113"/>
    <sheet name="May 2018" sheetId="120" r:id="rId114"/>
    <sheet name="June 2018" sheetId="121" r:id="rId115"/>
    <sheet name="July 2018" sheetId="122" r:id="rId116"/>
    <sheet name="Aug 2018" sheetId="123" r:id="rId117"/>
    <sheet name="Sept 2018" sheetId="124" r:id="rId118"/>
    <sheet name="Oct 2018" sheetId="126" r:id="rId119"/>
    <sheet name="Nov 2018" sheetId="127" r:id="rId120"/>
    <sheet name="Dec 2018" sheetId="128" r:id="rId121"/>
    <sheet name="2019 Annual" sheetId="129" r:id="rId122"/>
    <sheet name="Jan 2019" sheetId="130" r:id="rId123"/>
    <sheet name="Feb 2019" sheetId="131" r:id="rId124"/>
    <sheet name="Mar 2019" sheetId="132" r:id="rId125"/>
    <sheet name="Apr 2019" sheetId="133" r:id="rId126"/>
    <sheet name="May 2019" sheetId="134" r:id="rId127"/>
    <sheet name="June 2019" sheetId="135" r:id="rId128"/>
    <sheet name="July 2019" sheetId="136" r:id="rId129"/>
    <sheet name="Aug 2019" sheetId="137" r:id="rId130"/>
    <sheet name="Sept 2019" sheetId="138" r:id="rId131"/>
    <sheet name="Oct 2019" sheetId="139" r:id="rId132"/>
    <sheet name="Nov 2019" sheetId="140" r:id="rId133"/>
    <sheet name="Dec 2019" sheetId="141" r:id="rId134"/>
    <sheet name="2020 Annual" sheetId="143" r:id="rId135"/>
    <sheet name="Jan 2020" sheetId="142" r:id="rId136"/>
    <sheet name="Feb 2020" sheetId="144" r:id="rId137"/>
    <sheet name="Mar 2020" sheetId="145" r:id="rId138"/>
    <sheet name="Apr 2020" sheetId="146" r:id="rId139"/>
    <sheet name="May 2020" sheetId="147" r:id="rId140"/>
    <sheet name="June 2020" sheetId="148" r:id="rId141"/>
    <sheet name="July2020" sheetId="149" r:id="rId142"/>
    <sheet name="Aug 2020" sheetId="150" r:id="rId143"/>
    <sheet name="Sept 2020" sheetId="151" r:id="rId144"/>
    <sheet name="Oct 2020" sheetId="152" r:id="rId145"/>
    <sheet name="Nov 2020" sheetId="153" r:id="rId146"/>
    <sheet name="Dec 2020" sheetId="154" r:id="rId147"/>
    <sheet name="2021 Annual" sheetId="155" r:id="rId148"/>
    <sheet name="Jan 2021" sheetId="156" r:id="rId149"/>
    <sheet name="Feb 2021" sheetId="157" r:id="rId150"/>
    <sheet name="Mar 2021" sheetId="158" r:id="rId151"/>
    <sheet name="Apr 2021" sheetId="159" r:id="rId152"/>
  </sheets>
  <definedNames>
    <definedName name="_xlnm._FilterDatabase" localSheetId="100" hidden="1">'June 2017'!$A$3:$I$5</definedName>
    <definedName name="_xlnm.Print_Area" localSheetId="146">'Dec 2020'!$A$1:$F$31</definedName>
    <definedName name="_xlnm.Print_Area" localSheetId="150">'Mar 2021'!$A$1:$F$34</definedName>
    <definedName name="_xlnm.Print_Area" localSheetId="113">'May 2018'!$A$1:$I$34</definedName>
    <definedName name="_xlnm.Print_Area" localSheetId="0">'Nov 2009'!$A$1:$I$32</definedName>
    <definedName name="_xlnm.Print_Area" localSheetId="145">'Nov 2020'!$A$1:$F$34</definedName>
  </definedNames>
  <calcPr calcId="162913"/>
</workbook>
</file>

<file path=xl/calcChain.xml><?xml version="1.0" encoding="utf-8"?>
<calcChain xmlns="http://schemas.openxmlformats.org/spreadsheetml/2006/main">
  <c r="E29" i="159" l="1"/>
  <c r="C29" i="159"/>
  <c r="B29" i="159"/>
  <c r="A29" i="159" l="1"/>
  <c r="E29" i="158"/>
  <c r="D29" i="158"/>
  <c r="C29" i="158"/>
  <c r="B29" i="158"/>
  <c r="A29" i="158" l="1"/>
  <c r="E29" i="157"/>
  <c r="D29" i="157"/>
  <c r="C29" i="157"/>
  <c r="B29" i="157"/>
  <c r="A29" i="157" l="1"/>
  <c r="E29" i="156"/>
  <c r="D29" i="156"/>
  <c r="C29" i="156"/>
  <c r="B29" i="156"/>
  <c r="C19" i="155"/>
  <c r="B19" i="155"/>
  <c r="C18" i="155"/>
  <c r="B18" i="155"/>
  <c r="C11" i="155"/>
  <c r="B11" i="155"/>
  <c r="C10" i="155"/>
  <c r="C20" i="155" s="1"/>
  <c r="B10" i="155"/>
  <c r="B20" i="155" s="1"/>
  <c r="A29" i="156" l="1"/>
  <c r="E29" i="154"/>
  <c r="D29" i="154"/>
  <c r="C29" i="154"/>
  <c r="B29" i="154"/>
  <c r="E31" i="153"/>
  <c r="D31" i="153"/>
  <c r="C31" i="153"/>
  <c r="B31" i="153"/>
  <c r="A29" i="154" l="1"/>
  <c r="A31" i="153"/>
  <c r="E31" i="152"/>
  <c r="D31" i="152"/>
  <c r="C31" i="152"/>
  <c r="B31" i="152"/>
  <c r="A31" i="152" l="1"/>
  <c r="E31" i="151"/>
  <c r="D31" i="151"/>
  <c r="C31" i="151"/>
  <c r="B31" i="151"/>
  <c r="A31" i="151" l="1"/>
  <c r="E31" i="150"/>
  <c r="D31" i="150"/>
  <c r="C31" i="150"/>
  <c r="B31" i="150"/>
  <c r="E33" i="149"/>
  <c r="D33" i="149"/>
  <c r="C33" i="149"/>
  <c r="B33" i="149"/>
  <c r="A31" i="150" l="1"/>
  <c r="E31" i="148"/>
  <c r="D31" i="148"/>
  <c r="C31" i="148"/>
  <c r="B31" i="148"/>
  <c r="A33" i="149"/>
  <c r="A31" i="148" l="1"/>
  <c r="I33" i="147" l="1"/>
  <c r="G33" i="147"/>
  <c r="E33" i="147"/>
  <c r="C33" i="147"/>
  <c r="A33" i="147" l="1"/>
  <c r="G18" i="145"/>
  <c r="I33" i="146" l="1"/>
  <c r="G33" i="146"/>
  <c r="E33" i="146"/>
  <c r="C33" i="146"/>
  <c r="A33" i="146" l="1"/>
  <c r="I33" i="145"/>
  <c r="G33" i="145"/>
  <c r="E33" i="145"/>
  <c r="C33" i="145"/>
  <c r="A33" i="145" l="1"/>
  <c r="I33" i="144"/>
  <c r="G33" i="144"/>
  <c r="E33" i="144"/>
  <c r="C33" i="144"/>
  <c r="A33" i="144" l="1"/>
  <c r="I33" i="142"/>
  <c r="G33" i="142"/>
  <c r="E33" i="142"/>
  <c r="C33" i="142"/>
  <c r="C19" i="143"/>
  <c r="B19" i="143"/>
  <c r="C18" i="143"/>
  <c r="B18" i="143"/>
  <c r="C11" i="143"/>
  <c r="B11" i="143"/>
  <c r="C10" i="143"/>
  <c r="B10" i="143"/>
  <c r="B20" i="143" s="1"/>
  <c r="C20" i="143" l="1"/>
  <c r="A33" i="142"/>
  <c r="C19" i="129"/>
  <c r="B19" i="129"/>
  <c r="C18" i="129"/>
  <c r="B18" i="129"/>
  <c r="C11" i="129"/>
  <c r="B11" i="129"/>
  <c r="C10" i="129"/>
  <c r="B10" i="129"/>
  <c r="B20" i="129" s="1"/>
  <c r="C20" i="129" l="1"/>
  <c r="G27" i="135"/>
  <c r="I33" i="141" l="1"/>
  <c r="G33" i="141"/>
  <c r="E33" i="141"/>
  <c r="C33" i="141"/>
  <c r="A33" i="141" l="1"/>
  <c r="I33" i="140"/>
  <c r="G33" i="140"/>
  <c r="E33" i="140"/>
  <c r="C33" i="140"/>
  <c r="A33" i="140" l="1"/>
  <c r="I33" i="139"/>
  <c r="G33" i="139"/>
  <c r="E33" i="139"/>
  <c r="C33" i="139"/>
  <c r="A33" i="139" l="1"/>
  <c r="I33" i="138"/>
  <c r="G33" i="138"/>
  <c r="E33" i="138"/>
  <c r="C33" i="138"/>
  <c r="A33" i="138" l="1"/>
  <c r="I33" i="137"/>
  <c r="G33" i="137"/>
  <c r="E33" i="137"/>
  <c r="C33" i="137"/>
  <c r="A33" i="137" l="1"/>
  <c r="I33" i="136"/>
  <c r="G33" i="136"/>
  <c r="E33" i="136"/>
  <c r="C33" i="136"/>
  <c r="A33" i="136" l="1"/>
  <c r="I43" i="135"/>
  <c r="G43" i="135"/>
  <c r="E43" i="135"/>
  <c r="C43" i="135"/>
  <c r="A43" i="135" l="1"/>
  <c r="I33" i="134"/>
  <c r="G33" i="134"/>
  <c r="E33" i="134"/>
  <c r="C33" i="134"/>
  <c r="A33" i="134" l="1"/>
  <c r="I33" i="133"/>
  <c r="G33" i="133"/>
  <c r="E33" i="133"/>
  <c r="C33" i="133"/>
  <c r="A33" i="133" l="1"/>
  <c r="I33" i="132"/>
  <c r="G33" i="132"/>
  <c r="E33" i="132"/>
  <c r="C33" i="132"/>
  <c r="A33" i="132" l="1"/>
  <c r="I33" i="131"/>
  <c r="G33" i="131"/>
  <c r="E33" i="131"/>
  <c r="C33" i="131"/>
  <c r="A33" i="131" l="1"/>
  <c r="I33" i="130"/>
  <c r="G33" i="130"/>
  <c r="E33" i="130"/>
  <c r="C33" i="130"/>
  <c r="A33" i="130" l="1"/>
  <c r="I33" i="128"/>
  <c r="G33" i="128"/>
  <c r="E33" i="128"/>
  <c r="C33" i="128"/>
  <c r="A33" i="128" l="1"/>
  <c r="I33" i="127"/>
  <c r="G33" i="127"/>
  <c r="E33" i="127"/>
  <c r="C33" i="127"/>
  <c r="A33" i="127" l="1"/>
  <c r="I33" i="126"/>
  <c r="G33" i="126"/>
  <c r="E33" i="126"/>
  <c r="C33" i="126"/>
  <c r="A33" i="126" l="1"/>
  <c r="I33" i="124"/>
  <c r="G33" i="124"/>
  <c r="A33" i="124" s="1"/>
  <c r="E33" i="124"/>
  <c r="C33" i="124"/>
  <c r="I33" i="123" l="1"/>
  <c r="G33" i="123"/>
  <c r="E33" i="123"/>
  <c r="C33" i="123"/>
  <c r="A33" i="123" l="1"/>
  <c r="I33" i="122"/>
  <c r="G33" i="122"/>
  <c r="E33" i="122"/>
  <c r="C33" i="122"/>
  <c r="A33" i="122" l="1"/>
  <c r="I46" i="121"/>
  <c r="G46" i="121"/>
  <c r="E46" i="121"/>
  <c r="C46" i="121"/>
  <c r="A46" i="121" l="1"/>
  <c r="I34" i="120"/>
  <c r="G34" i="120"/>
  <c r="E34" i="120"/>
  <c r="C34" i="120"/>
  <c r="A34" i="120" l="1"/>
  <c r="I34" i="119"/>
  <c r="G34" i="119"/>
  <c r="E34" i="119"/>
  <c r="C34" i="119"/>
  <c r="A34" i="119" l="1"/>
  <c r="I34" i="118"/>
  <c r="G34" i="118"/>
  <c r="E34" i="118"/>
  <c r="C34" i="118"/>
  <c r="A34" i="118" l="1"/>
  <c r="I34" i="117"/>
  <c r="G34" i="117"/>
  <c r="E34" i="117"/>
  <c r="C34" i="117"/>
  <c r="A34" i="117" l="1"/>
  <c r="I34" i="110"/>
  <c r="G34" i="110"/>
  <c r="E34" i="110"/>
  <c r="C34" i="110"/>
  <c r="C19" i="116"/>
  <c r="B19" i="116"/>
  <c r="C18" i="116"/>
  <c r="B18" i="116"/>
  <c r="C11" i="116"/>
  <c r="B11" i="116"/>
  <c r="C10" i="116"/>
  <c r="B10" i="116"/>
  <c r="C20" i="116" l="1"/>
  <c r="B20" i="116"/>
  <c r="A34" i="110"/>
  <c r="I34" i="115"/>
  <c r="G34" i="115"/>
  <c r="E34" i="115"/>
  <c r="C34" i="115"/>
  <c r="A34" i="115" l="1"/>
  <c r="I34" i="114"/>
  <c r="G34" i="114"/>
  <c r="E34" i="114"/>
  <c r="C34" i="114"/>
  <c r="A34" i="114" l="1"/>
  <c r="I34" i="113"/>
  <c r="G34" i="113"/>
  <c r="E34" i="113"/>
  <c r="C34" i="113"/>
  <c r="A34" i="113" l="1"/>
  <c r="I34" i="112"/>
  <c r="G34" i="112"/>
  <c r="E34" i="112"/>
  <c r="C34" i="112"/>
  <c r="A34" i="112" l="1"/>
  <c r="I34" i="111"/>
  <c r="G34" i="111"/>
  <c r="E34" i="111"/>
  <c r="C34" i="111"/>
  <c r="A34" i="111" l="1"/>
  <c r="I34" i="109"/>
  <c r="G34" i="109"/>
  <c r="E34" i="109"/>
  <c r="C34" i="109"/>
  <c r="A34" i="109" l="1"/>
  <c r="I34" i="108"/>
  <c r="G34" i="108"/>
  <c r="E34" i="108"/>
  <c r="C34" i="108"/>
  <c r="A34" i="108" l="1"/>
  <c r="I26" i="107"/>
  <c r="G26" i="107"/>
  <c r="A26" i="107" s="1"/>
  <c r="E26" i="107"/>
  <c r="C26" i="107"/>
  <c r="I26" i="106" l="1"/>
  <c r="G26" i="106"/>
  <c r="E26" i="106"/>
  <c r="C26" i="106"/>
  <c r="A26" i="106" l="1"/>
  <c r="I26" i="105"/>
  <c r="G26" i="105"/>
  <c r="E26" i="105"/>
  <c r="C26" i="105"/>
  <c r="A26" i="105" l="1"/>
  <c r="I26" i="104"/>
  <c r="G26" i="104"/>
  <c r="E26" i="104"/>
  <c r="C26" i="104"/>
  <c r="A26" i="104" l="1"/>
  <c r="C19" i="103"/>
  <c r="B19" i="103"/>
  <c r="C18" i="103"/>
  <c r="B18" i="103"/>
  <c r="C11" i="103"/>
  <c r="B11" i="103"/>
  <c r="C10" i="103"/>
  <c r="B10" i="103"/>
  <c r="C19" i="89"/>
  <c r="B19" i="89"/>
  <c r="C11" i="89"/>
  <c r="B11" i="89"/>
  <c r="I26" i="102"/>
  <c r="G26" i="102"/>
  <c r="E26" i="102"/>
  <c r="C26" i="102"/>
  <c r="C20" i="103" l="1"/>
  <c r="B20" i="103"/>
  <c r="A26" i="102"/>
  <c r="I26" i="101"/>
  <c r="G26" i="101"/>
  <c r="E26" i="101"/>
  <c r="C26" i="101"/>
  <c r="A26" i="101" l="1"/>
  <c r="I26" i="100"/>
  <c r="G26" i="100"/>
  <c r="E26" i="100"/>
  <c r="C26" i="100"/>
  <c r="A26" i="100" l="1"/>
  <c r="I26" i="99"/>
  <c r="G26" i="99"/>
  <c r="E26" i="99"/>
  <c r="C26" i="99"/>
  <c r="A26" i="99" l="1"/>
  <c r="I26" i="98"/>
  <c r="G26" i="98"/>
  <c r="A26" i="98" s="1"/>
  <c r="E26" i="98"/>
  <c r="C26" i="98"/>
  <c r="I26" i="97" l="1"/>
  <c r="G26" i="97"/>
  <c r="E26" i="97"/>
  <c r="C26" i="97"/>
  <c r="A26" i="97" l="1"/>
  <c r="I26" i="96"/>
  <c r="G26" i="96"/>
  <c r="E26" i="96"/>
  <c r="C26" i="96"/>
  <c r="A26" i="96" l="1"/>
  <c r="I26" i="95"/>
  <c r="G26" i="95"/>
  <c r="E26" i="95"/>
  <c r="C26" i="95"/>
  <c r="A26" i="95" l="1"/>
  <c r="I26" i="94"/>
  <c r="G26" i="94"/>
  <c r="E26" i="94"/>
  <c r="C26" i="94"/>
  <c r="A26" i="94" l="1"/>
  <c r="I26" i="93"/>
  <c r="G26" i="93"/>
  <c r="E26" i="93"/>
  <c r="C26" i="93"/>
  <c r="A26" i="93" l="1"/>
  <c r="I26" i="92"/>
  <c r="G26" i="92"/>
  <c r="A26" i="92" s="1"/>
  <c r="E26" i="92"/>
  <c r="C26" i="92"/>
  <c r="I26" i="91" l="1"/>
  <c r="G26" i="91"/>
  <c r="E26" i="91"/>
  <c r="C26" i="91"/>
  <c r="A26" i="91" l="1"/>
  <c r="I26" i="90"/>
  <c r="G26" i="90"/>
  <c r="E26" i="90"/>
  <c r="C26" i="90"/>
  <c r="C18" i="89"/>
  <c r="B18" i="89"/>
  <c r="C10" i="89"/>
  <c r="B10" i="89"/>
  <c r="A26" i="90" l="1"/>
  <c r="B20" i="89"/>
  <c r="C20" i="89"/>
  <c r="I26" i="88"/>
  <c r="G26" i="88"/>
  <c r="E26" i="88"/>
  <c r="C26" i="88"/>
  <c r="I23" i="87"/>
  <c r="G23" i="87"/>
  <c r="E23" i="87"/>
  <c r="C23" i="87"/>
  <c r="I23" i="86"/>
  <c r="G23" i="86"/>
  <c r="E23" i="86"/>
  <c r="C23" i="86"/>
  <c r="A23" i="86" l="1"/>
  <c r="A23" i="87"/>
  <c r="A26" i="88"/>
  <c r="I23" i="85"/>
  <c r="G23" i="85"/>
  <c r="E23" i="85"/>
  <c r="C23" i="85"/>
  <c r="A23" i="85" l="1"/>
  <c r="I23" i="84"/>
  <c r="G23" i="84"/>
  <c r="E23" i="84"/>
  <c r="C23" i="84"/>
  <c r="A23" i="84" l="1"/>
  <c r="I23" i="83"/>
  <c r="G23" i="83"/>
  <c r="E23" i="83"/>
  <c r="C23" i="83"/>
  <c r="A23" i="83" l="1"/>
  <c r="I26" i="82"/>
  <c r="G26" i="82"/>
  <c r="E26" i="82"/>
  <c r="C26" i="82"/>
  <c r="A26" i="82" l="1"/>
  <c r="I23" i="77"/>
  <c r="G23" i="77"/>
  <c r="E23" i="77"/>
  <c r="C23" i="77"/>
  <c r="A23" i="77" l="1"/>
  <c r="I23" i="76"/>
  <c r="G23" i="76"/>
  <c r="E23" i="76"/>
  <c r="C23" i="76"/>
  <c r="A23" i="76" l="1"/>
  <c r="I23" i="75"/>
  <c r="G23" i="75"/>
  <c r="E23" i="75"/>
  <c r="C23" i="75"/>
  <c r="A23" i="75" l="1"/>
  <c r="I23" i="74"/>
  <c r="G23" i="74"/>
  <c r="E23" i="74"/>
  <c r="C23" i="74"/>
  <c r="A23" i="74" l="1"/>
  <c r="I23" i="73"/>
  <c r="G23" i="73"/>
  <c r="E23" i="73"/>
  <c r="C23" i="73"/>
  <c r="C18" i="72"/>
  <c r="B18" i="72"/>
  <c r="C10" i="72"/>
  <c r="B10" i="72"/>
  <c r="A23" i="73" l="1"/>
  <c r="B20" i="72"/>
  <c r="C20" i="72"/>
  <c r="I23" i="71"/>
  <c r="G23" i="71"/>
  <c r="E23" i="71"/>
  <c r="C23" i="71"/>
  <c r="I23" i="69"/>
  <c r="G23" i="69"/>
  <c r="E23" i="69"/>
  <c r="C23" i="69"/>
  <c r="A23" i="71" l="1"/>
  <c r="A23" i="69"/>
  <c r="I23" i="67"/>
  <c r="G23" i="67"/>
  <c r="E23" i="67"/>
  <c r="C23" i="67"/>
  <c r="I23" i="66"/>
  <c r="G23" i="66"/>
  <c r="E23" i="66"/>
  <c r="C23" i="66"/>
  <c r="I23" i="65"/>
  <c r="G23" i="65"/>
  <c r="E23" i="65"/>
  <c r="C23" i="65"/>
  <c r="C34" i="63"/>
  <c r="I23" i="64"/>
  <c r="G23" i="64"/>
  <c r="E23" i="64"/>
  <c r="C23" i="64"/>
  <c r="D34" i="63"/>
  <c r="B34" i="63"/>
  <c r="I25" i="62"/>
  <c r="G25" i="62"/>
  <c r="E25" i="62"/>
  <c r="C25" i="62"/>
  <c r="I23" i="61"/>
  <c r="G23" i="61"/>
  <c r="E23" i="61"/>
  <c r="C23" i="61"/>
  <c r="I23" i="60"/>
  <c r="G23" i="60"/>
  <c r="E23" i="60"/>
  <c r="C23" i="60"/>
  <c r="I23" i="59"/>
  <c r="G23" i="59"/>
  <c r="E23" i="59"/>
  <c r="C23" i="59"/>
  <c r="I23" i="58"/>
  <c r="G23" i="58"/>
  <c r="E23" i="58"/>
  <c r="C23" i="58"/>
  <c r="C18" i="57"/>
  <c r="B18" i="57"/>
  <c r="C10" i="57"/>
  <c r="B10" i="57"/>
  <c r="I27" i="56"/>
  <c r="G27" i="56"/>
  <c r="E27" i="56"/>
  <c r="C27" i="56"/>
  <c r="I34" i="55"/>
  <c r="G34" i="55"/>
  <c r="E34" i="55"/>
  <c r="C34" i="55"/>
  <c r="I34" i="54"/>
  <c r="G34" i="54"/>
  <c r="E34" i="54"/>
  <c r="C34" i="54"/>
  <c r="I34" i="53"/>
  <c r="G34" i="53"/>
  <c r="E34" i="53"/>
  <c r="C34" i="53"/>
  <c r="I34" i="52"/>
  <c r="G34" i="52"/>
  <c r="E34" i="52"/>
  <c r="C34" i="52"/>
  <c r="I34" i="51"/>
  <c r="G34" i="51"/>
  <c r="E34" i="51"/>
  <c r="A34" i="51" s="1"/>
  <c r="C34" i="51"/>
  <c r="I34" i="50"/>
  <c r="G34" i="50"/>
  <c r="E34" i="50"/>
  <c r="C34" i="50"/>
  <c r="I29" i="49"/>
  <c r="G29" i="49"/>
  <c r="E29" i="49"/>
  <c r="C29" i="49"/>
  <c r="I29" i="48"/>
  <c r="G29" i="48"/>
  <c r="E29" i="48"/>
  <c r="C29" i="48"/>
  <c r="I29" i="47"/>
  <c r="G29" i="47"/>
  <c r="E29" i="47"/>
  <c r="C29" i="47"/>
  <c r="I29" i="46"/>
  <c r="G29" i="46"/>
  <c r="E29" i="46"/>
  <c r="C29" i="46"/>
  <c r="I29" i="45"/>
  <c r="G29" i="45"/>
  <c r="E29" i="45"/>
  <c r="C29" i="45"/>
  <c r="C18" i="44"/>
  <c r="B18" i="44"/>
  <c r="C10" i="44"/>
  <c r="C20" i="44" s="1"/>
  <c r="B10" i="44"/>
  <c r="I30" i="43"/>
  <c r="G30" i="43"/>
  <c r="E30" i="43"/>
  <c r="C30" i="43"/>
  <c r="I30" i="42"/>
  <c r="G30" i="42"/>
  <c r="E30" i="42"/>
  <c r="C30" i="42"/>
  <c r="I30" i="41"/>
  <c r="G30" i="41"/>
  <c r="E30" i="41"/>
  <c r="C30" i="41"/>
  <c r="I30" i="40"/>
  <c r="G30" i="40"/>
  <c r="E30" i="40"/>
  <c r="C30" i="40"/>
  <c r="I30" i="39"/>
  <c r="G30" i="39"/>
  <c r="E30" i="39"/>
  <c r="C30" i="39"/>
  <c r="I30" i="38"/>
  <c r="G30" i="38"/>
  <c r="E30" i="38"/>
  <c r="C30" i="38"/>
  <c r="I30" i="37"/>
  <c r="G30" i="37"/>
  <c r="E30" i="37"/>
  <c r="C30" i="37"/>
  <c r="I30" i="36"/>
  <c r="G30" i="36"/>
  <c r="E30" i="36"/>
  <c r="C30" i="36"/>
  <c r="I30" i="35"/>
  <c r="G30" i="35"/>
  <c r="E30" i="35"/>
  <c r="C30" i="35"/>
  <c r="I30" i="34"/>
  <c r="G30" i="34"/>
  <c r="E30" i="34"/>
  <c r="C30" i="34"/>
  <c r="I30" i="33"/>
  <c r="G30" i="33"/>
  <c r="E30" i="33"/>
  <c r="C30" i="33"/>
  <c r="C10" i="32"/>
  <c r="B10" i="32"/>
  <c r="C18" i="32"/>
  <c r="B18" i="32"/>
  <c r="I30" i="31"/>
  <c r="G30" i="31"/>
  <c r="E30" i="31"/>
  <c r="A30" i="31" s="1"/>
  <c r="C30" i="31"/>
  <c r="B18" i="17"/>
  <c r="C18" i="17"/>
  <c r="C20" i="17" s="1"/>
  <c r="I30" i="29"/>
  <c r="G30" i="29"/>
  <c r="E30" i="29"/>
  <c r="C30" i="29"/>
  <c r="I30" i="28"/>
  <c r="G30" i="28"/>
  <c r="E30" i="28"/>
  <c r="C30" i="28"/>
  <c r="I30" i="27"/>
  <c r="G30" i="27"/>
  <c r="E30" i="27"/>
  <c r="C30" i="27"/>
  <c r="I30" i="26"/>
  <c r="G30" i="26"/>
  <c r="E30" i="26"/>
  <c r="C30" i="26"/>
  <c r="I30" i="25"/>
  <c r="G30" i="25"/>
  <c r="E30" i="25"/>
  <c r="C30" i="25"/>
  <c r="I30" i="24"/>
  <c r="G30" i="24"/>
  <c r="E30" i="24"/>
  <c r="C30" i="24"/>
  <c r="I30" i="23"/>
  <c r="G30" i="23"/>
  <c r="E30" i="23"/>
  <c r="C30" i="23"/>
  <c r="I30" i="22"/>
  <c r="G30" i="22"/>
  <c r="E30" i="22"/>
  <c r="C30" i="22"/>
  <c r="I28" i="21"/>
  <c r="G28" i="21"/>
  <c r="E28" i="21"/>
  <c r="C28" i="21"/>
  <c r="I28" i="20"/>
  <c r="G28" i="20"/>
  <c r="E28" i="20"/>
  <c r="C28" i="20"/>
  <c r="I28" i="19"/>
  <c r="G28" i="19"/>
  <c r="E28" i="19"/>
  <c r="C28" i="19"/>
  <c r="I28" i="18"/>
  <c r="G28" i="18"/>
  <c r="E28" i="18"/>
  <c r="C28" i="18"/>
  <c r="I28" i="16"/>
  <c r="G28" i="16"/>
  <c r="E28" i="16"/>
  <c r="C28" i="16"/>
  <c r="I28" i="15"/>
  <c r="G28" i="15"/>
  <c r="E28" i="15"/>
  <c r="C28" i="15"/>
  <c r="I28" i="14"/>
  <c r="G28" i="14"/>
  <c r="E28" i="14"/>
  <c r="C28" i="14"/>
  <c r="I28" i="13"/>
  <c r="G28" i="13"/>
  <c r="E28" i="13"/>
  <c r="C28" i="13"/>
  <c r="I28" i="12"/>
  <c r="G28" i="12"/>
  <c r="E28" i="12"/>
  <c r="C28" i="12"/>
  <c r="I28" i="11"/>
  <c r="G28" i="11"/>
  <c r="E28" i="11"/>
  <c r="C28" i="11"/>
  <c r="C10" i="6"/>
  <c r="B10" i="6"/>
  <c r="I28" i="10"/>
  <c r="G28" i="10"/>
  <c r="E28" i="10"/>
  <c r="C28" i="10"/>
  <c r="I28" i="9"/>
  <c r="G28" i="9"/>
  <c r="E28" i="9"/>
  <c r="C28" i="9"/>
  <c r="I28" i="8"/>
  <c r="G28" i="8"/>
  <c r="E28" i="8"/>
  <c r="C28" i="8"/>
  <c r="I28" i="7"/>
  <c r="G28" i="7"/>
  <c r="E28" i="7"/>
  <c r="C28" i="7"/>
  <c r="C28" i="5"/>
  <c r="I28" i="5"/>
  <c r="G28" i="5"/>
  <c r="E28" i="5"/>
  <c r="I28" i="4"/>
  <c r="G28" i="4"/>
  <c r="E28" i="4"/>
  <c r="C28" i="4"/>
  <c r="G28" i="1"/>
  <c r="E28" i="1"/>
  <c r="C28" i="1"/>
  <c r="I28" i="2"/>
  <c r="G28" i="2"/>
  <c r="E28" i="2"/>
  <c r="C28" i="2"/>
  <c r="B18" i="3"/>
  <c r="C18" i="3"/>
  <c r="B10" i="3"/>
  <c r="C10" i="3"/>
  <c r="I28" i="1"/>
  <c r="A30" i="42" l="1"/>
  <c r="A27" i="56"/>
  <c r="A23" i="58"/>
  <c r="A23" i="59"/>
  <c r="A23" i="61"/>
  <c r="B20" i="57"/>
  <c r="C20" i="32"/>
  <c r="B20" i="44"/>
  <c r="A29" i="45"/>
  <c r="A29" i="46"/>
  <c r="A29" i="47"/>
  <c r="A29" i="48"/>
  <c r="A29" i="49"/>
  <c r="A23" i="64"/>
  <c r="A30" i="40"/>
  <c r="A34" i="53"/>
  <c r="A34" i="55"/>
  <c r="A23" i="65"/>
  <c r="A23" i="66"/>
  <c r="A23" i="67"/>
  <c r="A30" i="33"/>
  <c r="C20" i="57"/>
  <c r="A34" i="63"/>
  <c r="A25" i="62"/>
  <c r="A23" i="60"/>
  <c r="A34" i="54"/>
  <c r="A34" i="52"/>
  <c r="A34" i="50"/>
  <c r="A30" i="43"/>
  <c r="A30" i="41"/>
  <c r="A30" i="39"/>
  <c r="A30" i="38"/>
  <c r="A30" i="37"/>
  <c r="A30" i="36"/>
  <c r="A30" i="34"/>
  <c r="A30" i="35"/>
  <c r="B20" i="32"/>
  <c r="A30" i="29"/>
  <c r="A30" i="28"/>
  <c r="A30" i="27"/>
  <c r="A30" i="26"/>
  <c r="A30" i="25"/>
  <c r="A30" i="24"/>
  <c r="A30" i="23"/>
  <c r="A30" i="22"/>
  <c r="A28" i="21"/>
  <c r="A28" i="20"/>
  <c r="A28" i="19"/>
  <c r="A28" i="18"/>
  <c r="A28" i="16"/>
  <c r="A28" i="15"/>
  <c r="A28" i="14"/>
  <c r="A28" i="13"/>
  <c r="A28" i="12"/>
  <c r="A28" i="11"/>
  <c r="A28" i="10"/>
  <c r="A28" i="9"/>
  <c r="A28" i="8"/>
  <c r="A28" i="7"/>
  <c r="A28" i="5"/>
  <c r="A28" i="4"/>
  <c r="A28" i="2"/>
  <c r="A28" i="1"/>
  <c r="B20" i="3"/>
  <c r="C20" i="3"/>
</calcChain>
</file>

<file path=xl/sharedStrings.xml><?xml version="1.0" encoding="utf-8"?>
<sst xmlns="http://schemas.openxmlformats.org/spreadsheetml/2006/main" count="4515" uniqueCount="476">
  <si>
    <t>Name</t>
  </si>
  <si>
    <t>Date</t>
  </si>
  <si>
    <t>Hours</t>
  </si>
  <si>
    <t>Loretta Fidler</t>
  </si>
  <si>
    <t>Carrie Knapp</t>
  </si>
  <si>
    <t>Laraine Schnetzer</t>
  </si>
  <si>
    <t>Marcia Solum</t>
  </si>
  <si>
    <t>Melissa Spuhler</t>
  </si>
  <si>
    <t>Dorothy Stringham</t>
  </si>
  <si>
    <t>Linda Schiess</t>
  </si>
  <si>
    <t>Kathy Anderson</t>
  </si>
  <si>
    <t>Linda Bardsley</t>
  </si>
  <si>
    <t>volunteer hour Log</t>
  </si>
  <si>
    <t>Debbie Forakis</t>
  </si>
  <si>
    <t>Dallas Solum</t>
  </si>
  <si>
    <t xml:space="preserve">Total Hours: </t>
  </si>
  <si>
    <t>November 2009</t>
  </si>
  <si>
    <t>December 2009</t>
  </si>
  <si>
    <t>Volunteer hour Log</t>
  </si>
  <si>
    <t>Knapp, Carrie</t>
  </si>
  <si>
    <t>Forakis, Debbie</t>
  </si>
  <si>
    <t>Anderson, Kathy</t>
  </si>
  <si>
    <t>Schnetzer, Laraine</t>
  </si>
  <si>
    <t>Bardsley, Linda</t>
  </si>
  <si>
    <t>Schiess, Linda</t>
  </si>
  <si>
    <t>Fidler, Loretta</t>
  </si>
  <si>
    <t>Solum, Marcia</t>
  </si>
  <si>
    <t>Spuhler, Melissa</t>
  </si>
  <si>
    <t>Stringham, Dorothy</t>
  </si>
  <si>
    <t>Solum, Dallas</t>
  </si>
  <si>
    <t>Jesse Malm</t>
  </si>
  <si>
    <t>Justin Post</t>
  </si>
  <si>
    <t>Month</t>
  </si>
  <si>
    <t>Volunteers</t>
  </si>
  <si>
    <t>January</t>
  </si>
  <si>
    <t>February</t>
  </si>
  <si>
    <t>March</t>
  </si>
  <si>
    <t>April</t>
  </si>
  <si>
    <t>May</t>
  </si>
  <si>
    <t>July</t>
  </si>
  <si>
    <t>August</t>
  </si>
  <si>
    <t>September</t>
  </si>
  <si>
    <t>October</t>
  </si>
  <si>
    <t>November</t>
  </si>
  <si>
    <t>December</t>
  </si>
  <si>
    <t>2nd  half yr</t>
  </si>
  <si>
    <t>1st half yr</t>
  </si>
  <si>
    <t>Annual Total</t>
  </si>
  <si>
    <t>June (approx.)</t>
  </si>
  <si>
    <t>Volunteer Log Annual Report 2009</t>
  </si>
  <si>
    <t>January 2010</t>
  </si>
  <si>
    <t>1st half monthly average</t>
  </si>
  <si>
    <t>2nd half monthly average</t>
  </si>
  <si>
    <t>House, Susann</t>
  </si>
  <si>
    <t>Weston, Anita</t>
  </si>
  <si>
    <t>February 2010</t>
  </si>
  <si>
    <t>Volunteer Log Annual Report 2010</t>
  </si>
  <si>
    <t>Gifford, Ashley</t>
  </si>
  <si>
    <t>Malm, Jesse</t>
  </si>
  <si>
    <t>Post, Justin</t>
  </si>
  <si>
    <t>March 2010</t>
  </si>
  <si>
    <t>April 2010</t>
  </si>
  <si>
    <t>May 2010</t>
  </si>
  <si>
    <t>Coray, Bobbi</t>
  </si>
  <si>
    <t>Coray, Chris</t>
  </si>
  <si>
    <t>Spuhler, Kyle &amp; Shanna</t>
  </si>
  <si>
    <t>Tolentino, Scott &amp; Deenna</t>
  </si>
  <si>
    <t>Christiansen, Toni</t>
  </si>
  <si>
    <t>28 &amp; 29</t>
  </si>
  <si>
    <t>RED = helped with Rummage Sale</t>
  </si>
  <si>
    <t>Hislop, Kathy</t>
  </si>
  <si>
    <t>Rasmussen, Cathie</t>
  </si>
  <si>
    <t>June 2010</t>
  </si>
  <si>
    <t>Hislop, Melinda</t>
  </si>
  <si>
    <t>Rose, Ashley</t>
  </si>
  <si>
    <t>Graham, Susan</t>
  </si>
  <si>
    <t>July 2010</t>
  </si>
  <si>
    <t>Adams, Marty</t>
  </si>
  <si>
    <t>Spuhler, John</t>
  </si>
  <si>
    <t>Stevens, Robert</t>
  </si>
  <si>
    <t>Spuhler, Johnathn</t>
  </si>
  <si>
    <t>House, Brian</t>
  </si>
  <si>
    <t>Kemp, Jim</t>
  </si>
  <si>
    <t>Kemp, Linda</t>
  </si>
  <si>
    <t>Graham,Bill</t>
  </si>
  <si>
    <t>Spuhler, Kyle &amp;Shanna</t>
  </si>
  <si>
    <t>Gwyan, Fredrica</t>
  </si>
  <si>
    <t>Acre, Joan</t>
  </si>
  <si>
    <t>August  2010</t>
  </si>
  <si>
    <t>Scheiss, Linda</t>
  </si>
  <si>
    <t>Rasmussen, Shane</t>
  </si>
  <si>
    <t>Stevens, Ann</t>
  </si>
  <si>
    <t>September  2010</t>
  </si>
  <si>
    <t>October  2010</t>
  </si>
  <si>
    <t>November  2010</t>
  </si>
  <si>
    <t>December  2010</t>
  </si>
  <si>
    <t>Zilles, Mary</t>
  </si>
  <si>
    <t>Greg &amp; Mrs. Bills</t>
  </si>
  <si>
    <t>Volunteer Log Annual Report 2011</t>
  </si>
  <si>
    <t>January 2011</t>
  </si>
  <si>
    <t>February 2011</t>
  </si>
  <si>
    <t>Alserda, Diane</t>
  </si>
  <si>
    <t>March 2011</t>
  </si>
  <si>
    <t>April 2011</t>
  </si>
  <si>
    <t>May 2011</t>
  </si>
  <si>
    <t>Stringham, Julie</t>
  </si>
  <si>
    <t>Sprouse, Nadine</t>
  </si>
  <si>
    <t>Kurek, Dan</t>
  </si>
  <si>
    <t>Wride, Tara</t>
  </si>
  <si>
    <t>Zilles, Ryan</t>
  </si>
  <si>
    <t>June  2011</t>
  </si>
  <si>
    <t>Wride, Tara &amp; Craig</t>
  </si>
  <si>
    <t>Smith, Karen</t>
  </si>
  <si>
    <t>stringham, Dorothy</t>
  </si>
  <si>
    <t>Negus, Elaine</t>
  </si>
  <si>
    <t>Pugmire, Darrell</t>
  </si>
  <si>
    <t>Spuhler, Jonathan</t>
  </si>
  <si>
    <t xml:space="preserve">Stringham, Kathy &amp; Mark </t>
  </si>
  <si>
    <t>Stringham, Brian</t>
  </si>
  <si>
    <t>Stringham, Emily</t>
  </si>
  <si>
    <t>Huefner, Bess</t>
  </si>
  <si>
    <t>Brady, Dawn</t>
  </si>
  <si>
    <t xml:space="preserve">June </t>
  </si>
  <si>
    <t>July  2011</t>
  </si>
  <si>
    <t>Anderson, Bob</t>
  </si>
  <si>
    <t>10 girls-1 hr each</t>
  </si>
  <si>
    <t>August  2011</t>
  </si>
  <si>
    <t>Gracey, Christina</t>
  </si>
  <si>
    <t>Wahlberg, Tom</t>
  </si>
  <si>
    <t>McMurray</t>
  </si>
  <si>
    <t>Gifford, Hassee</t>
  </si>
  <si>
    <t>Teuscher, Hailey</t>
  </si>
  <si>
    <t>T 18678</t>
  </si>
  <si>
    <t>September 2011</t>
  </si>
  <si>
    <t>October 2011</t>
  </si>
  <si>
    <t>November 2011</t>
  </si>
  <si>
    <t>December 2011</t>
  </si>
  <si>
    <t>January 2012</t>
  </si>
  <si>
    <t>Volunteer Log Annual Report 2012</t>
  </si>
  <si>
    <t>February  2012</t>
  </si>
  <si>
    <t>March  2012</t>
  </si>
  <si>
    <t>Young women</t>
  </si>
  <si>
    <t>April  2012</t>
  </si>
  <si>
    <t>Anderson, Kathie</t>
  </si>
  <si>
    <t>Young women-12</t>
  </si>
  <si>
    <t>May  2012</t>
  </si>
  <si>
    <t>Argyle, Pat</t>
  </si>
  <si>
    <t>June  2012</t>
  </si>
  <si>
    <t>July  2012</t>
  </si>
  <si>
    <t>Red = rummage sale</t>
  </si>
  <si>
    <t>Nadine Sprouse</t>
  </si>
  <si>
    <t>Gloyd Sprouse</t>
  </si>
  <si>
    <t>Dawn Brady</t>
  </si>
  <si>
    <t>Sue Knap</t>
  </si>
  <si>
    <t>Wes &amp; Judy  Johnston</t>
  </si>
  <si>
    <t>Ruthann Jarman</t>
  </si>
  <si>
    <t>Barbara England</t>
  </si>
  <si>
    <t>Bill England</t>
  </si>
  <si>
    <t>Mark Chugg</t>
  </si>
  <si>
    <t>Ken Hansen</t>
  </si>
  <si>
    <t xml:space="preserve">      10 Young Men</t>
  </si>
  <si>
    <t>Susann House</t>
  </si>
  <si>
    <t>WM-Jim &amp; wife</t>
  </si>
  <si>
    <t xml:space="preserve">       &amp; grandson</t>
  </si>
  <si>
    <t>Cathie Rasmussen</t>
  </si>
  <si>
    <t>Shane Rasmussen</t>
  </si>
  <si>
    <t>Brenda &amp; Chas Crookston</t>
  </si>
  <si>
    <t>Jarman nephew &amp; son</t>
  </si>
  <si>
    <t>Knap, Collin</t>
  </si>
  <si>
    <t>August  2012</t>
  </si>
  <si>
    <t>September  2012</t>
  </si>
  <si>
    <t>October  2012</t>
  </si>
  <si>
    <t>Time</t>
  </si>
  <si>
    <t>November  2012</t>
  </si>
  <si>
    <t>December 2012</t>
  </si>
  <si>
    <t>Volunteer Log Annual Report 2013</t>
  </si>
  <si>
    <t>January 2013</t>
  </si>
  <si>
    <t>February 2013</t>
  </si>
  <si>
    <t>March 2013</t>
  </si>
  <si>
    <t>Frazier, Maddie</t>
  </si>
  <si>
    <t>Frazier, Mrs.</t>
  </si>
  <si>
    <t>Peterson, Bob</t>
  </si>
  <si>
    <t>Rasmussen, Korry</t>
  </si>
  <si>
    <t>April 2013</t>
  </si>
  <si>
    <t>Price, Jamie</t>
  </si>
  <si>
    <t>May 2013</t>
  </si>
  <si>
    <t>June 2013</t>
  </si>
  <si>
    <t>King, Kyle</t>
  </si>
  <si>
    <t>Probst, Jeff</t>
  </si>
  <si>
    <t>Lloyd, Tyler</t>
  </si>
  <si>
    <t>Ian/Sean House</t>
  </si>
  <si>
    <t>Kyler &amp; Korry Rasmussen</t>
  </si>
  <si>
    <t>other Young Men?</t>
  </si>
  <si>
    <t>Ryder Rasmussen</t>
  </si>
  <si>
    <t>Jim from WM</t>
  </si>
  <si>
    <t>Coray, Bobbie</t>
  </si>
  <si>
    <t>Crookston, Chas &amp; Brenda</t>
  </si>
  <si>
    <t>Warner, Kathryn &amp; Bruce</t>
  </si>
  <si>
    <t>Taylor Baysinger</t>
  </si>
  <si>
    <t>young scout &amp; brother</t>
  </si>
  <si>
    <t>Englad, Barbara</t>
  </si>
  <si>
    <t>33 volunteers?</t>
  </si>
  <si>
    <t>July  2013</t>
  </si>
  <si>
    <t>August  2013</t>
  </si>
  <si>
    <t>Warner, Kathryn</t>
  </si>
  <si>
    <t>September  2013</t>
  </si>
  <si>
    <t>October  2013</t>
  </si>
  <si>
    <t>November 2013</t>
  </si>
  <si>
    <t>December 2013</t>
  </si>
  <si>
    <t>Rasmussen, Kyler</t>
  </si>
  <si>
    <t>Volunteer Log Annual Report 2014</t>
  </si>
  <si>
    <t>Jan 2014</t>
  </si>
  <si>
    <t>Feb 2014</t>
  </si>
  <si>
    <t>April 2014</t>
  </si>
  <si>
    <t>May 2014</t>
  </si>
  <si>
    <t>Casillas, Jennifer</t>
  </si>
  <si>
    <t>June 2014</t>
  </si>
  <si>
    <t>Mellor, Doris</t>
  </si>
  <si>
    <t>Rasmussen, Kyler &amp; Korry</t>
  </si>
  <si>
    <t>Saturday Time</t>
  </si>
  <si>
    <t>Thursday Time</t>
  </si>
  <si>
    <t>Friday       Time</t>
  </si>
  <si>
    <t>Otley, Natalie</t>
  </si>
  <si>
    <t>Peterson, Jill</t>
  </si>
  <si>
    <t>July 2014</t>
  </si>
  <si>
    <t>Wise, Kay</t>
  </si>
  <si>
    <t>Judy Johnston</t>
  </si>
  <si>
    <t>Anderson, Mark</t>
  </si>
  <si>
    <t>Peterson, Rome</t>
  </si>
  <si>
    <t>Peterson, Gage</t>
  </si>
  <si>
    <t>Moldenhauer, Drew</t>
  </si>
  <si>
    <t>Crookston, Brenda</t>
  </si>
  <si>
    <t>Crookston, Chas</t>
  </si>
  <si>
    <t>2nd Ward scout</t>
  </si>
  <si>
    <t>Worldmark-Jim</t>
  </si>
  <si>
    <t>18 people</t>
  </si>
  <si>
    <t>Rummage Sale-18 volunteers</t>
  </si>
  <si>
    <t>11.12.13</t>
  </si>
  <si>
    <t>August 2014</t>
  </si>
  <si>
    <t>Smith, Jessica</t>
  </si>
  <si>
    <t>Sept 2014</t>
  </si>
  <si>
    <t>Hardinger, Sharai</t>
  </si>
  <si>
    <t>Oct 2014</t>
  </si>
  <si>
    <t>Nove 2014</t>
  </si>
  <si>
    <t>DEC 2014</t>
  </si>
  <si>
    <t>Corbett, Konor</t>
  </si>
  <si>
    <t>Volunteer Log Annual Report 2015</t>
  </si>
  <si>
    <t>Jan 2015</t>
  </si>
  <si>
    <t>Feb 2015</t>
  </si>
  <si>
    <t>2014 Annual</t>
  </si>
  <si>
    <t>2013 Annual</t>
  </si>
  <si>
    <t>2012 Annual</t>
  </si>
  <si>
    <t>2010 Annual</t>
  </si>
  <si>
    <t>2011 Annual</t>
  </si>
  <si>
    <t>2009 Annual</t>
  </si>
  <si>
    <t>March 2015</t>
  </si>
  <si>
    <t>Hardinger, Jordan</t>
  </si>
  <si>
    <t>Madsen, Carmen</t>
  </si>
  <si>
    <t>April 2015</t>
  </si>
  <si>
    <t>Madsen, Blake</t>
  </si>
  <si>
    <t>May 2015</t>
  </si>
  <si>
    <t>Mellor, Evan</t>
  </si>
  <si>
    <t>Caldwell, Cyndi</t>
  </si>
  <si>
    <t>June 2015</t>
  </si>
  <si>
    <t>Buys, Kristen</t>
  </si>
  <si>
    <t>Gracey, Nate &amp; Christina</t>
  </si>
  <si>
    <t>Rasmussen, Ryder</t>
  </si>
  <si>
    <t>July 2015</t>
  </si>
  <si>
    <t>Madsen, Michael</t>
  </si>
  <si>
    <t>Aug 2015</t>
  </si>
  <si>
    <t>Harris, Amy</t>
  </si>
  <si>
    <t>Sept  2015</t>
  </si>
  <si>
    <t>Dec. 2015</t>
  </si>
  <si>
    <t>Nov. 2015</t>
  </si>
  <si>
    <t>Oct. 2015</t>
  </si>
  <si>
    <t>2015 Annual</t>
  </si>
  <si>
    <t>Volunteer Log Annual Report 2016</t>
  </si>
  <si>
    <t>2016 Annual</t>
  </si>
  <si>
    <t>Jan 2016</t>
  </si>
  <si>
    <t>FEB  2016</t>
  </si>
  <si>
    <t>Mar  2016</t>
  </si>
  <si>
    <t>April  2016</t>
  </si>
  <si>
    <t>MAY  2016</t>
  </si>
  <si>
    <t>June 2016</t>
  </si>
  <si>
    <t>July 2016</t>
  </si>
  <si>
    <t>England, Allison</t>
  </si>
  <si>
    <t>Stocking, Chuck</t>
  </si>
  <si>
    <t>Aug 2016</t>
  </si>
  <si>
    <t>Sept 2016</t>
  </si>
  <si>
    <t>Oct 2016</t>
  </si>
  <si>
    <t>Sale</t>
  </si>
  <si>
    <t>Nov 2016</t>
  </si>
  <si>
    <t>Volunteer Hour Log</t>
  </si>
  <si>
    <t>Rupp, Kayden</t>
  </si>
  <si>
    <t>Dec 2016</t>
  </si>
  <si>
    <t>January 2017</t>
  </si>
  <si>
    <t>2017 Annual</t>
  </si>
  <si>
    <t>Volunteer Log Annual Report 2017</t>
  </si>
  <si>
    <t>Worldmark</t>
  </si>
  <si>
    <t>Johnson, Shaylyn</t>
  </si>
  <si>
    <t>Goeckeritz, Heather</t>
  </si>
  <si>
    <t>February 2017</t>
  </si>
  <si>
    <t>March 2017</t>
  </si>
  <si>
    <t>April 2017</t>
  </si>
  <si>
    <t>Ottley, Natalie</t>
  </si>
  <si>
    <t>Moldenhauer, Corbin</t>
  </si>
  <si>
    <t>Huefner, Truman</t>
  </si>
  <si>
    <t>May 2017</t>
  </si>
  <si>
    <t>June 2017</t>
  </si>
  <si>
    <t>Ottley, Cooper</t>
  </si>
  <si>
    <t>Gifford, Daniel</t>
  </si>
  <si>
    <t>Gifford, Travis</t>
  </si>
  <si>
    <t>Gifford, Brayden</t>
  </si>
  <si>
    <t>Hart, Kayden</t>
  </si>
  <si>
    <t>Peterson, Cole</t>
  </si>
  <si>
    <t>Ward, Jayden</t>
  </si>
  <si>
    <t>Negus, Dylan</t>
  </si>
  <si>
    <t>Negus, Jonah</t>
  </si>
  <si>
    <t>Athy, Mary</t>
  </si>
  <si>
    <t>Jensen, Janet</t>
  </si>
  <si>
    <t>Forakis, Deb</t>
  </si>
  <si>
    <t>Forakis, Gary</t>
  </si>
  <si>
    <t>Madesen, Mike</t>
  </si>
  <si>
    <t>July 2017</t>
  </si>
  <si>
    <t>Aug 2017</t>
  </si>
  <si>
    <t>Sept 2017</t>
  </si>
  <si>
    <t>Oct 2017</t>
  </si>
  <si>
    <t>Gough, Laura</t>
  </si>
  <si>
    <t>Nov 2017</t>
  </si>
  <si>
    <t>Malm, Sierra</t>
  </si>
  <si>
    <t>Dec 2017</t>
  </si>
  <si>
    <t>Munk, Rich</t>
  </si>
  <si>
    <t>Volunteer Log Annual Report 2018</t>
  </si>
  <si>
    <t>Jan 2018</t>
  </si>
  <si>
    <t>Feb 2018</t>
  </si>
  <si>
    <t>James - Worldmark</t>
  </si>
  <si>
    <t>Mar 2018</t>
  </si>
  <si>
    <t>Hansen, Donna</t>
  </si>
  <si>
    <t>Hansen, Ken</t>
  </si>
  <si>
    <t>Menlove, Ronda</t>
  </si>
  <si>
    <t>Menlove, Martell</t>
  </si>
  <si>
    <t>Parry, Jordan</t>
  </si>
  <si>
    <t>Wahlberg, Tiffany</t>
  </si>
  <si>
    <t>Roskelly, Heidi</t>
  </si>
  <si>
    <t>Apr 2018</t>
  </si>
  <si>
    <t>May 2018</t>
  </si>
  <si>
    <t>REVISED</t>
  </si>
  <si>
    <t>Hansen, Nancy</t>
  </si>
  <si>
    <t>Thompson, kids</t>
  </si>
  <si>
    <t>Thompson,Lindsay</t>
  </si>
  <si>
    <t>Ottley, Kris</t>
  </si>
  <si>
    <t>July 2018</t>
  </si>
  <si>
    <t>Austin England</t>
  </si>
  <si>
    <t>Madsen, Mike</t>
  </si>
  <si>
    <t>Trunbow, Barbara</t>
  </si>
  <si>
    <t>Hansen, Ken &amp; Donna</t>
  </si>
  <si>
    <t>Leme, Kathlene</t>
  </si>
  <si>
    <t>Knight, Randall</t>
  </si>
  <si>
    <t>Argyle, Brooke</t>
  </si>
  <si>
    <t>Walker, Trey</t>
  </si>
  <si>
    <t>Gifford, Brayden &amp; Travis</t>
  </si>
  <si>
    <t>Gifford, Hasee</t>
  </si>
  <si>
    <t>Leonhardt, Tami</t>
  </si>
  <si>
    <t>Rose, Scott</t>
  </si>
  <si>
    <t>Degroot, Jim</t>
  </si>
  <si>
    <t>England, Austin &amp; Connie</t>
  </si>
  <si>
    <t>Jarman, Allie</t>
  </si>
  <si>
    <t>Towel bundling - 4 people</t>
  </si>
  <si>
    <t>Fam. Place - Hilary</t>
  </si>
  <si>
    <t>Fam. Place - 4 people</t>
  </si>
  <si>
    <t>Athay, Mary</t>
  </si>
  <si>
    <t>Hendricks, Sarah</t>
  </si>
  <si>
    <t>49 Volunteers</t>
  </si>
  <si>
    <t>June 2018 - revised</t>
  </si>
  <si>
    <t>8 Volunteers</t>
  </si>
  <si>
    <t>Aug 2018</t>
  </si>
  <si>
    <t>Sept  2018</t>
  </si>
  <si>
    <t>Oct  2018</t>
  </si>
  <si>
    <t>Nov 2018</t>
  </si>
  <si>
    <t>DEC  2018</t>
  </si>
  <si>
    <t>2018 Annual</t>
  </si>
  <si>
    <t>Volunteer Log Annual Report 2019</t>
  </si>
  <si>
    <t>Turnbow, Barbara</t>
  </si>
  <si>
    <t>Hart, Julie</t>
  </si>
  <si>
    <t>Jan 2019</t>
  </si>
  <si>
    <t>FEB  2019</t>
  </si>
  <si>
    <t>O'Leary, Michael</t>
  </si>
  <si>
    <t>March 2019</t>
  </si>
  <si>
    <t>Marjane - WM volunt</t>
  </si>
  <si>
    <t>Sam - WM volunt</t>
  </si>
  <si>
    <t>7 People</t>
  </si>
  <si>
    <t>Knight, Lorna</t>
  </si>
  <si>
    <t>April 2019</t>
  </si>
  <si>
    <t>Gifford, DeWayne</t>
  </si>
  <si>
    <t>May 2019</t>
  </si>
  <si>
    <t>LDS Missionaries (4)</t>
  </si>
  <si>
    <t>Jr. Honor Society (29)</t>
  </si>
  <si>
    <t>Meades, Jackie</t>
  </si>
  <si>
    <t>June 2019</t>
  </si>
  <si>
    <t>Hart, Rusty</t>
  </si>
  <si>
    <t>Casillas, Dom</t>
  </si>
  <si>
    <t>Hart, Chris</t>
  </si>
  <si>
    <t>YW Group 12 people</t>
  </si>
  <si>
    <t>Oliverson, Erin</t>
  </si>
  <si>
    <t>Isles, Barbara</t>
  </si>
  <si>
    <t>Bjoralt, Krendra</t>
  </si>
  <si>
    <t>Rumm</t>
  </si>
  <si>
    <t>Menlove, Ronda &amp; Martell</t>
  </si>
  <si>
    <t>Ottley, Kris-Cooper-Keylee</t>
  </si>
  <si>
    <t>Horsley, Tracy</t>
  </si>
  <si>
    <t>England, Barbara</t>
  </si>
  <si>
    <t>"Douglas"</t>
  </si>
  <si>
    <t>Brandon &amp;  2 YW</t>
  </si>
  <si>
    <t>"Neighbor Guy"-Tolentino</t>
  </si>
  <si>
    <t>DeGroot, Jim</t>
  </si>
  <si>
    <t>Epic, Mark &amp; Jared Hislop</t>
  </si>
  <si>
    <t>July 2019</t>
  </si>
  <si>
    <t>54 people</t>
  </si>
  <si>
    <t>Aug 2019</t>
  </si>
  <si>
    <t>6 people</t>
  </si>
  <si>
    <t xml:space="preserve">  </t>
  </si>
  <si>
    <t>September 2019</t>
  </si>
  <si>
    <t>4 people</t>
  </si>
  <si>
    <t>October 2019</t>
  </si>
  <si>
    <t>Madsen, Hannah</t>
  </si>
  <si>
    <t>England, Devon</t>
  </si>
  <si>
    <t>November 2019</t>
  </si>
  <si>
    <t>December 2019</t>
  </si>
  <si>
    <t>Sterner, Nicki</t>
  </si>
  <si>
    <t>Lewis, Leigh (WM)</t>
  </si>
  <si>
    <t>Nate, Shelena (WM)</t>
  </si>
  <si>
    <t>9 people</t>
  </si>
  <si>
    <t>5 people</t>
  </si>
  <si>
    <t>7 people</t>
  </si>
  <si>
    <t>2019 Annual</t>
  </si>
  <si>
    <t>Volunteer Log Annual Report 2020</t>
  </si>
  <si>
    <t>January 2020</t>
  </si>
  <si>
    <t>February 2020</t>
  </si>
  <si>
    <t>8 people</t>
  </si>
  <si>
    <t>MARCH 2020</t>
  </si>
  <si>
    <t>April 2020</t>
  </si>
  <si>
    <t>Cook-book</t>
  </si>
  <si>
    <t>Turnbow, Barb</t>
  </si>
  <si>
    <t>Clint England</t>
  </si>
  <si>
    <t>Peyton Gough</t>
  </si>
  <si>
    <t>Mika Anderson</t>
  </si>
  <si>
    <t>Darlene Peterson</t>
  </si>
  <si>
    <t>Gwenda Hansen</t>
  </si>
  <si>
    <t>Lindsey Thompson</t>
  </si>
  <si>
    <t>15 people</t>
  </si>
  <si>
    <t>May 2020</t>
  </si>
  <si>
    <t>June 2020</t>
  </si>
  <si>
    <t>Library</t>
  </si>
  <si>
    <t>Food Pantry</t>
  </si>
  <si>
    <t>Other</t>
  </si>
  <si>
    <t>Friends/   Fundraising</t>
  </si>
  <si>
    <t>Hart, Rusty Jr.</t>
  </si>
  <si>
    <t>Aug 2020</t>
  </si>
  <si>
    <t>July 2020</t>
  </si>
  <si>
    <t xml:space="preserve">Hart, Rusty </t>
  </si>
  <si>
    <t>Barger, Curtis</t>
  </si>
  <si>
    <t>Barger, Jodi</t>
  </si>
  <si>
    <t>Sept 2020</t>
  </si>
  <si>
    <t>Oct  2020</t>
  </si>
  <si>
    <t>Nov 2020</t>
  </si>
  <si>
    <t>Dec 2020</t>
  </si>
  <si>
    <t>Kelton, Cortney</t>
  </si>
  <si>
    <t>10 people</t>
  </si>
  <si>
    <t>Volunteer Log Annual Report 2021</t>
  </si>
  <si>
    <t>2020 Annual</t>
  </si>
  <si>
    <t>Jan 2021</t>
  </si>
  <si>
    <t>Feb 2021</t>
  </si>
  <si>
    <t>Orocio-Reyna, Jenni</t>
  </si>
  <si>
    <t>Murphy, Dolly</t>
  </si>
  <si>
    <t>March 2021</t>
  </si>
  <si>
    <t>July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</si>
</sst>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;@"/>
  </numFmts>
  <fonts count="2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C0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2"/>
      <color theme="9" tint="-0.249977111117893"/>
      <name val="Baskerville Old Face"/>
      <family val="1"/>
    </font>
    <font>
      <sz val="11"/>
      <color theme="9" tint="-0.249977111117893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0070C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B2A1C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1">
    <xf numFmtId="0" fontId="0" fillId="0" borderId="0" xfId="0"/>
    <xf numFmtId="0" fontId="2" fillId="0" borderId="1" xfId="0" applyFont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7" xfId="0" applyNumberFormat="1" applyFont="1" applyBorder="1" applyAlignment="1">
      <alignment horizontal="center" vertical="top" wrapText="1"/>
    </xf>
    <xf numFmtId="0" fontId="1" fillId="0" borderId="7" xfId="0" applyNumberFormat="1" applyFont="1" applyBorder="1" applyAlignment="1">
      <alignment horizontal="center" vertical="top" wrapText="1"/>
    </xf>
    <xf numFmtId="0" fontId="3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  <xf numFmtId="17" fontId="0" fillId="0" borderId="0" xfId="0" applyNumberFormat="1"/>
    <xf numFmtId="164" fontId="3" fillId="2" borderId="6" xfId="0" applyNumberFormat="1" applyFont="1" applyFill="1" applyBorder="1" applyAlignment="1">
      <alignment vertical="top" wrapText="1"/>
    </xf>
    <xf numFmtId="164" fontId="1" fillId="2" borderId="6" xfId="0" applyNumberFormat="1" applyFont="1" applyFill="1" applyBorder="1" applyAlignment="1">
      <alignment vertical="top" wrapText="1"/>
    </xf>
    <xf numFmtId="0" fontId="4" fillId="0" borderId="0" xfId="0" applyFont="1"/>
    <xf numFmtId="0" fontId="5" fillId="2" borderId="6" xfId="0" applyFont="1" applyFill="1" applyBorder="1" applyAlignment="1">
      <alignment vertical="top" wrapText="1"/>
    </xf>
    <xf numFmtId="0" fontId="5" fillId="3" borderId="6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3" fillId="3" borderId="7" xfId="0" applyNumberFormat="1" applyFont="1" applyFill="1" applyBorder="1" applyAlignment="1">
      <alignment horizontal="center" vertical="top" wrapText="1"/>
    </xf>
    <xf numFmtId="0" fontId="8" fillId="0" borderId="5" xfId="0" applyFont="1" applyBorder="1" applyAlignment="1">
      <alignment vertical="top" wrapText="1"/>
    </xf>
    <xf numFmtId="0" fontId="0" fillId="0" borderId="0" xfId="0" applyBorder="1"/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right"/>
    </xf>
    <xf numFmtId="0" fontId="1" fillId="3" borderId="9" xfId="0" applyFont="1" applyFill="1" applyBorder="1"/>
    <xf numFmtId="0" fontId="2" fillId="4" borderId="9" xfId="0" applyFont="1" applyFill="1" applyBorder="1"/>
    <xf numFmtId="0" fontId="1" fillId="5" borderId="9" xfId="0" applyFont="1" applyFill="1" applyBorder="1"/>
    <xf numFmtId="0" fontId="1" fillId="3" borderId="9" xfId="0" applyFont="1" applyFill="1" applyBorder="1" applyAlignment="1">
      <alignment horizontal="right"/>
    </xf>
    <xf numFmtId="0" fontId="10" fillId="0" borderId="0" xfId="0" applyFont="1"/>
    <xf numFmtId="0" fontId="11" fillId="0" borderId="0" xfId="0" applyFont="1"/>
    <xf numFmtId="0" fontId="1" fillId="7" borderId="9" xfId="0" applyFont="1" applyFill="1" applyBorder="1"/>
    <xf numFmtId="0" fontId="1" fillId="5" borderId="10" xfId="0" applyFont="1" applyFill="1" applyBorder="1"/>
    <xf numFmtId="0" fontId="7" fillId="5" borderId="9" xfId="0" applyFont="1" applyFill="1" applyBorder="1" applyAlignment="1">
      <alignment horizontal="right"/>
    </xf>
    <xf numFmtId="0" fontId="7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/>
    <xf numFmtId="0" fontId="9" fillId="6" borderId="9" xfId="0" applyFont="1" applyFill="1" applyBorder="1" applyAlignment="1">
      <alignment horizontal="center"/>
    </xf>
    <xf numFmtId="0" fontId="9" fillId="6" borderId="10" xfId="0" applyFont="1" applyFill="1" applyBorder="1" applyAlignment="1">
      <alignment horizontal="center"/>
    </xf>
    <xf numFmtId="0" fontId="1" fillId="0" borderId="8" xfId="0" applyNumberFormat="1" applyFont="1" applyFill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/>
    <xf numFmtId="0" fontId="12" fillId="0" borderId="5" xfId="0" applyFont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0" borderId="7" xfId="0" applyFont="1" applyBorder="1" applyAlignment="1">
      <alignment horizontal="center" vertical="top" wrapText="1"/>
    </xf>
    <xf numFmtId="0" fontId="13" fillId="2" borderId="6" xfId="0" applyFont="1" applyFill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14" fillId="0" borderId="5" xfId="0" applyFont="1" applyBorder="1" applyAlignment="1">
      <alignment vertical="top" wrapText="1"/>
    </xf>
    <xf numFmtId="0" fontId="15" fillId="0" borderId="5" xfId="0" applyFont="1" applyBorder="1" applyAlignment="1">
      <alignment vertical="top" wrapText="1"/>
    </xf>
    <xf numFmtId="0" fontId="16" fillId="0" borderId="5" xfId="0" applyFont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164" fontId="0" fillId="2" borderId="6" xfId="0" applyNumberFormat="1" applyFont="1" applyFill="1" applyBorder="1" applyAlignment="1">
      <alignment vertical="top" wrapText="1"/>
    </xf>
    <xf numFmtId="0" fontId="0" fillId="9" borderId="0" xfId="0" applyFill="1"/>
    <xf numFmtId="0" fontId="6" fillId="9" borderId="0" xfId="0" applyFont="1" applyFill="1"/>
    <xf numFmtId="0" fontId="18" fillId="9" borderId="0" xfId="0" applyFont="1" applyFill="1"/>
    <xf numFmtId="0" fontId="3" fillId="3" borderId="8" xfId="0" applyNumberFormat="1" applyFont="1" applyFill="1" applyBorder="1" applyAlignment="1">
      <alignment vertical="top" wrapText="1"/>
    </xf>
    <xf numFmtId="0" fontId="3" fillId="7" borderId="7" xfId="0" applyNumberFormat="1" applyFont="1" applyFill="1" applyBorder="1" applyAlignment="1">
      <alignment horizontal="center" vertical="top" wrapText="1"/>
    </xf>
    <xf numFmtId="0" fontId="12" fillId="3" borderId="8" xfId="0" applyNumberFormat="1" applyFont="1" applyFill="1" applyBorder="1" applyAlignment="1">
      <alignment vertical="top" wrapText="1"/>
    </xf>
    <xf numFmtId="0" fontId="19" fillId="0" borderId="5" xfId="0" applyFont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0" fontId="3" fillId="0" borderId="7" xfId="0" applyNumberFormat="1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NumberFormat="1" applyFont="1" applyFill="1" applyBorder="1" applyAlignment="1">
      <alignment vertical="top" wrapText="1"/>
    </xf>
    <xf numFmtId="164" fontId="15" fillId="2" borderId="6" xfId="0" applyNumberFormat="1" applyFont="1" applyFill="1" applyBorder="1" applyAlignment="1">
      <alignment vertical="top" wrapText="1"/>
    </xf>
    <xf numFmtId="0" fontId="15" fillId="0" borderId="7" xfId="0" applyNumberFormat="1" applyFont="1" applyFill="1" applyBorder="1" applyAlignment="1">
      <alignment horizontal="center" vertical="top" wrapText="1"/>
    </xf>
    <xf numFmtId="0" fontId="7" fillId="5" borderId="9" xfId="0" applyFont="1" applyFill="1" applyBorder="1"/>
    <xf numFmtId="164" fontId="12" fillId="2" borderId="6" xfId="0" applyNumberFormat="1" applyFont="1" applyFill="1" applyBorder="1" applyAlignment="1">
      <alignment vertical="top" wrapText="1"/>
    </xf>
    <xf numFmtId="0" fontId="12" fillId="0" borderId="7" xfId="0" applyNumberFormat="1" applyFont="1" applyFill="1" applyBorder="1" applyAlignment="1">
      <alignment horizontal="center" vertical="top" wrapText="1"/>
    </xf>
    <xf numFmtId="16" fontId="0" fillId="0" borderId="0" xfId="0" applyNumberFormat="1"/>
    <xf numFmtId="0" fontId="20" fillId="0" borderId="5" xfId="0" applyFont="1" applyBorder="1" applyAlignment="1">
      <alignment vertical="top" wrapText="1"/>
    </xf>
    <xf numFmtId="164" fontId="7" fillId="2" borderId="6" xfId="0" applyNumberFormat="1" applyFont="1" applyFill="1" applyBorder="1" applyAlignment="1">
      <alignment vertical="top" wrapText="1"/>
    </xf>
    <xf numFmtId="0" fontId="21" fillId="0" borderId="0" xfId="0" applyFont="1"/>
    <xf numFmtId="0" fontId="15" fillId="0" borderId="7" xfId="0" applyNumberFormat="1" applyFont="1" applyBorder="1" applyAlignment="1">
      <alignment horizontal="center" vertical="top" wrapText="1"/>
    </xf>
    <xf numFmtId="0" fontId="22" fillId="0" borderId="5" xfId="0" applyFont="1" applyBorder="1" applyAlignment="1">
      <alignment vertical="top" wrapText="1"/>
    </xf>
    <xf numFmtId="0" fontId="15" fillId="0" borderId="8" xfId="0" applyNumberFormat="1" applyFont="1" applyBorder="1" applyAlignment="1">
      <alignment vertical="top" wrapText="1"/>
    </xf>
    <xf numFmtId="0" fontId="23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24" fillId="0" borderId="5" xfId="0" applyFont="1" applyBorder="1" applyAlignment="1">
      <alignment vertical="top" wrapText="1"/>
    </xf>
    <xf numFmtId="0" fontId="3" fillId="2" borderId="2" xfId="0" applyFont="1" applyFill="1" applyBorder="1" applyAlignment="1" applyProtection="1">
      <alignment vertical="top" wrapText="1"/>
    </xf>
    <xf numFmtId="0" fontId="3" fillId="0" borderId="3" xfId="0" applyFont="1" applyBorder="1" applyAlignment="1" applyProtection="1">
      <alignment vertical="top" wrapText="1"/>
    </xf>
    <xf numFmtId="0" fontId="3" fillId="0" borderId="4" xfId="0" applyFont="1" applyBorder="1" applyAlignment="1" applyProtection="1">
      <alignment vertical="top" wrapText="1"/>
    </xf>
    <xf numFmtId="164" fontId="3" fillId="2" borderId="6" xfId="0" applyNumberFormat="1" applyFont="1" applyFill="1" applyBorder="1" applyAlignment="1" applyProtection="1">
      <alignment vertical="top" wrapText="1"/>
    </xf>
    <xf numFmtId="0" fontId="3" fillId="0" borderId="7" xfId="0" applyNumberFormat="1" applyFont="1" applyBorder="1" applyAlignment="1" applyProtection="1">
      <alignment horizontal="center" vertical="top" wrapText="1"/>
    </xf>
    <xf numFmtId="164" fontId="7" fillId="2" borderId="6" xfId="0" applyNumberFormat="1" applyFont="1" applyFill="1" applyBorder="1" applyAlignment="1" applyProtection="1">
      <alignment vertical="top" wrapText="1"/>
    </xf>
    <xf numFmtId="0" fontId="3" fillId="0" borderId="8" xfId="0" applyNumberFormat="1" applyFont="1" applyBorder="1" applyAlignment="1" applyProtection="1">
      <alignment vertical="top" wrapText="1"/>
    </xf>
    <xf numFmtId="0" fontId="3" fillId="0" borderId="8" xfId="0" applyNumberFormat="1" applyFont="1" applyFill="1" applyBorder="1" applyAlignment="1" applyProtection="1">
      <alignment vertical="top" wrapText="1"/>
    </xf>
    <xf numFmtId="0" fontId="3" fillId="0" borderId="7" xfId="0" applyNumberFormat="1" applyFont="1" applyFill="1" applyBorder="1" applyAlignment="1" applyProtection="1">
      <alignment horizontal="center" vertical="top" wrapText="1"/>
    </xf>
    <xf numFmtId="164" fontId="12" fillId="2" borderId="6" xfId="0" applyNumberFormat="1" applyFont="1" applyFill="1" applyBorder="1" applyAlignment="1" applyProtection="1">
      <alignment vertical="top" wrapText="1"/>
    </xf>
    <xf numFmtId="0" fontId="12" fillId="0" borderId="7" xfId="0" applyNumberFormat="1" applyFont="1" applyFill="1" applyBorder="1" applyAlignment="1" applyProtection="1">
      <alignment horizontal="center" vertical="top" wrapText="1"/>
    </xf>
    <xf numFmtId="0" fontId="25" fillId="10" borderId="15" xfId="0" applyFont="1" applyFill="1" applyBorder="1" applyAlignment="1">
      <alignment horizontal="right"/>
    </xf>
    <xf numFmtId="0" fontId="25" fillId="10" borderId="16" xfId="0" applyFont="1" applyFill="1" applyBorder="1" applyAlignment="1">
      <alignment horizontal="right"/>
    </xf>
    <xf numFmtId="0" fontId="23" fillId="0" borderId="17" xfId="0" applyFont="1" applyFill="1" applyBorder="1" applyAlignment="1">
      <alignment vertical="top" wrapText="1"/>
    </xf>
    <xf numFmtId="0" fontId="3" fillId="0" borderId="3" xfId="0" applyFont="1" applyBorder="1" applyAlignment="1" applyProtection="1">
      <alignment horizontal="center" vertical="top" wrapText="1"/>
    </xf>
    <xf numFmtId="0" fontId="7" fillId="0" borderId="11" xfId="0" applyFont="1" applyBorder="1" applyAlignment="1">
      <alignment vertical="top" wrapText="1"/>
    </xf>
    <xf numFmtId="0" fontId="3" fillId="3" borderId="2" xfId="0" applyFont="1" applyFill="1" applyBorder="1" applyAlignment="1" applyProtection="1">
      <alignment horizontal="center" vertical="top" wrapText="1"/>
    </xf>
    <xf numFmtId="164" fontId="7" fillId="3" borderId="6" xfId="0" applyNumberFormat="1" applyFont="1" applyFill="1" applyBorder="1" applyAlignment="1" applyProtection="1">
      <alignment vertical="top" wrapText="1"/>
    </xf>
    <xf numFmtId="164" fontId="3" fillId="3" borderId="6" xfId="0" applyNumberFormat="1" applyFont="1" applyFill="1" applyBorder="1" applyAlignment="1" applyProtection="1">
      <alignment vertical="top" wrapText="1"/>
    </xf>
    <xf numFmtId="0" fontId="3" fillId="3" borderId="6" xfId="0" applyNumberFormat="1" applyFont="1" applyFill="1" applyBorder="1" applyAlignment="1" applyProtection="1">
      <alignment vertical="top" wrapText="1"/>
    </xf>
    <xf numFmtId="0" fontId="3" fillId="3" borderId="6" xfId="0" applyNumberFormat="1" applyFont="1" applyFill="1" applyBorder="1" applyAlignment="1">
      <alignment vertical="top" wrapText="1"/>
    </xf>
    <xf numFmtId="0" fontId="23" fillId="0" borderId="8" xfId="0" applyNumberFormat="1" applyFont="1" applyBorder="1" applyAlignment="1" applyProtection="1">
      <alignment vertical="top" wrapText="1"/>
    </xf>
    <xf numFmtId="164" fontId="0" fillId="2" borderId="6" xfId="0" applyNumberFormat="1" applyFill="1" applyBorder="1" applyAlignment="1" applyProtection="1">
      <alignment vertical="top" wrapText="1"/>
    </xf>
    <xf numFmtId="0" fontId="3" fillId="8" borderId="5" xfId="0" applyFont="1" applyFill="1" applyBorder="1" applyAlignment="1">
      <alignment vertical="top" wrapText="1"/>
    </xf>
    <xf numFmtId="0" fontId="23" fillId="8" borderId="17" xfId="0" applyFont="1" applyFill="1" applyBorder="1" applyAlignment="1">
      <alignment vertical="top" wrapText="1"/>
    </xf>
    <xf numFmtId="0" fontId="12" fillId="8" borderId="5" xfId="0" applyFont="1" applyFill="1" applyBorder="1" applyAlignment="1">
      <alignment vertical="top" wrapText="1"/>
    </xf>
    <xf numFmtId="164" fontId="3" fillId="2" borderId="18" xfId="0" applyNumberFormat="1" applyFont="1" applyFill="1" applyBorder="1" applyAlignment="1" applyProtection="1">
      <alignment vertical="top" wrapText="1"/>
    </xf>
    <xf numFmtId="0" fontId="7" fillId="0" borderId="7" xfId="0" applyNumberFormat="1" applyFont="1" applyBorder="1" applyAlignment="1" applyProtection="1">
      <alignment horizontal="center" vertical="top" wrapText="1"/>
    </xf>
    <xf numFmtId="0" fontId="7" fillId="0" borderId="8" xfId="0" applyNumberFormat="1" applyFont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vertical="top" wrapText="1"/>
    </xf>
    <xf numFmtId="0" fontId="7" fillId="0" borderId="7" xfId="0" applyNumberFormat="1" applyFont="1" applyFill="1" applyBorder="1" applyAlignment="1" applyProtection="1">
      <alignment horizontal="center" vertical="top" wrapText="1"/>
    </xf>
    <xf numFmtId="164" fontId="20" fillId="2" borderId="6" xfId="0" applyNumberFormat="1" applyFont="1" applyFill="1" applyBorder="1" applyAlignment="1" applyProtection="1">
      <alignment vertical="top" wrapText="1"/>
    </xf>
    <xf numFmtId="0" fontId="20" fillId="0" borderId="7" xfId="0" applyNumberFormat="1" applyFont="1" applyFill="1" applyBorder="1" applyAlignment="1" applyProtection="1">
      <alignment horizontal="center" vertical="top" wrapText="1"/>
    </xf>
    <xf numFmtId="0" fontId="2" fillId="0" borderId="20" xfId="0" applyFont="1" applyBorder="1" applyAlignment="1">
      <alignment vertical="top" wrapText="1"/>
    </xf>
    <xf numFmtId="0" fontId="0" fillId="0" borderId="19" xfId="0" applyBorder="1"/>
    <xf numFmtId="0" fontId="2" fillId="0" borderId="11" xfId="0" applyFont="1" applyBorder="1" applyAlignment="1">
      <alignment vertical="top" wrapText="1"/>
    </xf>
    <xf numFmtId="0" fontId="5" fillId="3" borderId="19" xfId="0" applyFont="1" applyFill="1" applyBorder="1" applyAlignment="1">
      <alignment horizontal="center" vertical="top" wrapText="1"/>
    </xf>
    <xf numFmtId="2" fontId="1" fillId="5" borderId="9" xfId="0" applyNumberFormat="1" applyFont="1" applyFill="1" applyBorder="1"/>
    <xf numFmtId="2" fontId="1" fillId="5" borderId="10" xfId="0" applyNumberFormat="1" applyFont="1" applyFill="1" applyBorder="1"/>
    <xf numFmtId="0" fontId="0" fillId="0" borderId="21" xfId="0" applyBorder="1"/>
    <xf numFmtId="0" fontId="3" fillId="0" borderId="19" xfId="0" applyFont="1" applyBorder="1" applyAlignment="1">
      <alignment vertical="top" wrapText="1"/>
    </xf>
    <xf numFmtId="0" fontId="4" fillId="0" borderId="0" xfId="0" applyFont="1" applyBorder="1"/>
    <xf numFmtId="0" fontId="21" fillId="0" borderId="0" xfId="0" applyFont="1" applyBorder="1"/>
    <xf numFmtId="16" fontId="3" fillId="0" borderId="7" xfId="0" applyNumberFormat="1" applyFont="1" applyFill="1" applyBorder="1" applyAlignment="1" applyProtection="1">
      <alignment horizontal="center" vertical="top" wrapText="1"/>
    </xf>
    <xf numFmtId="0" fontId="3" fillId="0" borderId="5" xfId="0" applyFont="1" applyFill="1" applyBorder="1" applyAlignment="1">
      <alignment vertical="top" wrapText="1"/>
    </xf>
    <xf numFmtId="0" fontId="12" fillId="0" borderId="5" xfId="0" applyFont="1" applyFill="1" applyBorder="1" applyAlignment="1">
      <alignment vertical="top" wrapText="1"/>
    </xf>
    <xf numFmtId="0" fontId="3" fillId="0" borderId="5" xfId="0" applyFont="1" applyFill="1" applyBorder="1"/>
    <xf numFmtId="0" fontId="3" fillId="0" borderId="11" xfId="0" applyFont="1" applyFill="1" applyBorder="1" applyAlignment="1">
      <alignment vertical="top" wrapText="1"/>
    </xf>
    <xf numFmtId="17" fontId="21" fillId="0" borderId="0" xfId="0" applyNumberFormat="1" applyFont="1"/>
    <xf numFmtId="2" fontId="3" fillId="0" borderId="7" xfId="0" applyNumberFormat="1" applyFont="1" applyFill="1" applyBorder="1" applyAlignment="1" applyProtection="1">
      <alignment horizontal="center" vertical="top" wrapText="1"/>
    </xf>
    <xf numFmtId="0" fontId="0" fillId="11" borderId="0" xfId="0" applyFill="1"/>
    <xf numFmtId="0" fontId="3" fillId="11" borderId="2" xfId="0" applyFont="1" applyFill="1" applyBorder="1" applyAlignment="1" applyProtection="1">
      <alignment vertical="top" wrapText="1"/>
    </xf>
    <xf numFmtId="164" fontId="3" fillId="11" borderId="6" xfId="0" applyNumberFormat="1" applyFont="1" applyFill="1" applyBorder="1" applyAlignment="1" applyProtection="1">
      <alignment vertical="top" wrapText="1"/>
    </xf>
    <xf numFmtId="164" fontId="3" fillId="11" borderId="18" xfId="0" applyNumberFormat="1" applyFont="1" applyFill="1" applyBorder="1" applyAlignment="1" applyProtection="1">
      <alignment vertical="top" wrapText="1"/>
    </xf>
    <xf numFmtId="164" fontId="12" fillId="11" borderId="6" xfId="0" applyNumberFormat="1" applyFont="1" applyFill="1" applyBorder="1" applyAlignment="1" applyProtection="1">
      <alignment vertical="top" wrapText="1"/>
    </xf>
    <xf numFmtId="0" fontId="13" fillId="11" borderId="6" xfId="0" applyFont="1" applyFill="1" applyBorder="1" applyAlignment="1">
      <alignment vertical="top" wrapText="1"/>
    </xf>
    <xf numFmtId="0" fontId="0" fillId="0" borderId="0" xfId="0" applyFill="1"/>
    <xf numFmtId="0" fontId="3" fillId="11" borderId="6" xfId="0" applyFont="1" applyFill="1" applyBorder="1" applyAlignment="1">
      <alignment vertical="top" wrapText="1"/>
    </xf>
    <xf numFmtId="164" fontId="3" fillId="11" borderId="6" xfId="0" applyNumberFormat="1" applyFont="1" applyFill="1" applyBorder="1" applyAlignment="1">
      <alignment vertical="top" wrapText="1"/>
    </xf>
    <xf numFmtId="0" fontId="7" fillId="0" borderId="19" xfId="0" applyFont="1" applyBorder="1" applyAlignment="1">
      <alignment vertical="top" wrapText="1"/>
    </xf>
    <xf numFmtId="0" fontId="7" fillId="0" borderId="5" xfId="0" applyFont="1" applyFill="1" applyBorder="1" applyAlignment="1">
      <alignment vertical="top" wrapText="1"/>
    </xf>
    <xf numFmtId="0" fontId="7" fillId="0" borderId="11" xfId="0" applyFont="1" applyFill="1" applyBorder="1" applyAlignment="1">
      <alignment vertical="top" wrapText="1"/>
    </xf>
    <xf numFmtId="0" fontId="7" fillId="0" borderId="19" xfId="0" applyFont="1" applyBorder="1" applyAlignment="1">
      <alignment wrapText="1"/>
    </xf>
    <xf numFmtId="0" fontId="20" fillId="0" borderId="5" xfId="0" applyFont="1" applyFill="1" applyBorder="1" applyAlignment="1">
      <alignment vertical="top" wrapText="1"/>
    </xf>
    <xf numFmtId="0" fontId="7" fillId="0" borderId="5" xfId="0" applyFont="1" applyFill="1" applyBorder="1" applyAlignment="1">
      <alignment wrapText="1"/>
    </xf>
    <xf numFmtId="0" fontId="3" fillId="0" borderId="19" xfId="0" applyFont="1" applyFill="1" applyBorder="1" applyAlignment="1">
      <alignment vertical="top" wrapText="1"/>
    </xf>
    <xf numFmtId="0" fontId="0" fillId="0" borderId="5" xfId="0" applyBorder="1"/>
    <xf numFmtId="0" fontId="3" fillId="3" borderId="8" xfId="0" applyNumberFormat="1" applyFont="1" applyFill="1" applyBorder="1" applyAlignment="1" applyProtection="1">
      <alignment vertical="top" wrapText="1"/>
    </xf>
    <xf numFmtId="0" fontId="3" fillId="0" borderId="11" xfId="0" applyFont="1" applyBorder="1" applyAlignment="1">
      <alignment vertical="top" wrapText="1"/>
    </xf>
    <xf numFmtId="164" fontId="3" fillId="11" borderId="12" xfId="0" applyNumberFormat="1" applyFont="1" applyFill="1" applyBorder="1" applyAlignment="1" applyProtection="1">
      <alignment vertical="top" wrapText="1"/>
    </xf>
    <xf numFmtId="0" fontId="3" fillId="0" borderId="16" xfId="0" applyFont="1" applyFill="1" applyBorder="1" applyAlignment="1">
      <alignment vertical="top" wrapText="1"/>
    </xf>
    <xf numFmtId="164" fontId="3" fillId="11" borderId="22" xfId="0" applyNumberFormat="1" applyFont="1" applyFill="1" applyBorder="1" applyAlignment="1" applyProtection="1">
      <alignment vertical="top" wrapText="1"/>
    </xf>
    <xf numFmtId="164" fontId="3" fillId="11" borderId="19" xfId="0" applyNumberFormat="1" applyFont="1" applyFill="1" applyBorder="1" applyAlignment="1" applyProtection="1">
      <alignment vertical="top" wrapText="1"/>
    </xf>
    <xf numFmtId="0" fontId="3" fillId="4" borderId="2" xfId="0" applyFont="1" applyFill="1" applyBorder="1" applyAlignment="1" applyProtection="1">
      <alignment vertical="top" wrapText="1"/>
    </xf>
    <xf numFmtId="164" fontId="3" fillId="4" borderId="6" xfId="0" applyNumberFormat="1" applyFont="1" applyFill="1" applyBorder="1" applyAlignment="1" applyProtection="1">
      <alignment vertical="top" wrapText="1"/>
    </xf>
    <xf numFmtId="164" fontId="3" fillId="4" borderId="6" xfId="0" applyNumberFormat="1" applyFont="1" applyFill="1" applyBorder="1" applyAlignment="1">
      <alignment vertical="top" wrapText="1"/>
    </xf>
    <xf numFmtId="0" fontId="3" fillId="11" borderId="2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9" borderId="2" xfId="0" applyFont="1" applyFill="1" applyBorder="1" applyAlignment="1" applyProtection="1">
      <alignment horizontal="center" vertical="center" wrapText="1"/>
    </xf>
    <xf numFmtId="0" fontId="3" fillId="12" borderId="2" xfId="0" applyFont="1" applyFill="1" applyBorder="1" applyAlignment="1" applyProtection="1">
      <alignment horizontal="center" vertical="center" wrapText="1"/>
    </xf>
    <xf numFmtId="0" fontId="3" fillId="11" borderId="6" xfId="0" applyNumberFormat="1" applyFont="1" applyFill="1" applyBorder="1" applyAlignment="1" applyProtection="1">
      <alignment horizontal="center" vertical="top" wrapText="1"/>
    </xf>
    <xf numFmtId="0" fontId="3" fillId="9" borderId="6" xfId="0" applyNumberFormat="1" applyFont="1" applyFill="1" applyBorder="1" applyAlignment="1" applyProtection="1">
      <alignment horizontal="center" vertical="top" wrapText="1"/>
    </xf>
    <xf numFmtId="0" fontId="3" fillId="12" borderId="6" xfId="0" applyNumberFormat="1" applyFont="1" applyFill="1" applyBorder="1" applyAlignment="1" applyProtection="1">
      <alignment horizontal="center" vertical="top" wrapText="1"/>
    </xf>
    <xf numFmtId="0" fontId="3" fillId="11" borderId="18" xfId="0" applyNumberFormat="1" applyFont="1" applyFill="1" applyBorder="1" applyAlignment="1" applyProtection="1">
      <alignment horizontal="center" vertical="top" wrapText="1"/>
    </xf>
    <xf numFmtId="0" fontId="12" fillId="11" borderId="6" xfId="0" applyNumberFormat="1" applyFont="1" applyFill="1" applyBorder="1" applyAlignment="1" applyProtection="1">
      <alignment horizontal="center" vertical="top" wrapText="1"/>
    </xf>
    <xf numFmtId="0" fontId="3" fillId="9" borderId="6" xfId="0" applyNumberFormat="1" applyFont="1" applyFill="1" applyBorder="1" applyAlignment="1">
      <alignment horizontal="center" vertical="top" wrapText="1"/>
    </xf>
    <xf numFmtId="0" fontId="3" fillId="12" borderId="6" xfId="0" applyNumberFormat="1" applyFont="1" applyFill="1" applyBorder="1" applyAlignment="1">
      <alignment horizontal="center" vertical="top" wrapText="1"/>
    </xf>
    <xf numFmtId="0" fontId="12" fillId="11" borderId="6" xfId="0" applyNumberFormat="1" applyFont="1" applyFill="1" applyBorder="1" applyAlignment="1">
      <alignment horizontal="center" vertical="top" wrapText="1"/>
    </xf>
    <xf numFmtId="0" fontId="0" fillId="0" borderId="0" xfId="0" applyNumberFormat="1" applyFill="1"/>
    <xf numFmtId="0" fontId="3" fillId="11" borderId="2" xfId="0" applyNumberFormat="1" applyFont="1" applyFill="1" applyBorder="1" applyAlignment="1" applyProtection="1">
      <alignment horizontal="center" vertical="center" wrapText="1"/>
    </xf>
    <xf numFmtId="0" fontId="13" fillId="11" borderId="6" xfId="0" applyNumberFormat="1" applyFont="1" applyFill="1" applyBorder="1" applyAlignment="1">
      <alignment horizontal="center" vertical="top" wrapText="1"/>
    </xf>
    <xf numFmtId="0" fontId="0" fillId="0" borderId="0" xfId="0" applyNumberFormat="1"/>
    <xf numFmtId="0" fontId="3" fillId="0" borderId="23" xfId="0" applyFont="1" applyFill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0" fillId="0" borderId="0" xfId="0"/>
    <xf numFmtId="0" fontId="3" fillId="0" borderId="5" xfId="0" applyFont="1" applyBorder="1" applyAlignment="1">
      <alignment vertical="top" wrapText="1"/>
    </xf>
    <xf numFmtId="0" fontId="3" fillId="0" borderId="7" xfId="0" applyNumberFormat="1" applyFont="1" applyBorder="1" applyAlignment="1">
      <alignment horizontal="center" vertical="top" wrapText="1"/>
    </xf>
    <xf numFmtId="17" fontId="0" fillId="0" borderId="0" xfId="0" applyNumberFormat="1"/>
    <xf numFmtId="0" fontId="3" fillId="0" borderId="7" xfId="0" applyNumberFormat="1" applyFont="1" applyBorder="1" applyAlignment="1" applyProtection="1">
      <alignment horizontal="center" vertical="top" wrapText="1"/>
    </xf>
    <xf numFmtId="0" fontId="2" fillId="0" borderId="2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5" fillId="3" borderId="19" xfId="0" applyFont="1" applyFill="1" applyBorder="1" applyAlignment="1">
      <alignment horizontal="center" vertical="top" wrapText="1"/>
    </xf>
    <xf numFmtId="0" fontId="4" fillId="0" borderId="0" xfId="0" applyFont="1" applyBorder="1"/>
    <xf numFmtId="0" fontId="21" fillId="0" borderId="0" xfId="0" applyFont="1" applyBorder="1"/>
    <xf numFmtId="0" fontId="3" fillId="0" borderId="5" xfId="0" applyFont="1" applyFill="1" applyBorder="1" applyAlignment="1">
      <alignment vertical="top" wrapText="1"/>
    </xf>
    <xf numFmtId="0" fontId="12" fillId="0" borderId="5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0" fontId="3" fillId="0" borderId="19" xfId="0" applyFont="1" applyFill="1" applyBorder="1" applyAlignment="1">
      <alignment vertical="top" wrapText="1"/>
    </xf>
    <xf numFmtId="0" fontId="0" fillId="0" borderId="5" xfId="0" applyBorder="1"/>
    <xf numFmtId="0" fontId="3" fillId="0" borderId="3" xfId="0" applyFont="1" applyBorder="1" applyAlignment="1" applyProtection="1">
      <alignment horizontal="center" vertical="center" wrapText="1"/>
    </xf>
    <xf numFmtId="0" fontId="3" fillId="9" borderId="2" xfId="0" applyFont="1" applyFill="1" applyBorder="1" applyAlignment="1" applyProtection="1">
      <alignment horizontal="center" vertical="center" wrapText="1"/>
    </xf>
    <xf numFmtId="0" fontId="3" fillId="12" borderId="2" xfId="0" applyFont="1" applyFill="1" applyBorder="1" applyAlignment="1" applyProtection="1">
      <alignment horizontal="center" vertical="center" wrapText="1"/>
    </xf>
    <xf numFmtId="0" fontId="3" fillId="11" borderId="6" xfId="0" applyNumberFormat="1" applyFont="1" applyFill="1" applyBorder="1" applyAlignment="1" applyProtection="1">
      <alignment horizontal="center" vertical="top" wrapText="1"/>
    </xf>
    <xf numFmtId="0" fontId="3" fillId="9" borderId="6" xfId="0" applyNumberFormat="1" applyFont="1" applyFill="1" applyBorder="1" applyAlignment="1" applyProtection="1">
      <alignment horizontal="center" vertical="top" wrapText="1"/>
    </xf>
    <xf numFmtId="0" fontId="3" fillId="12" borderId="6" xfId="0" applyNumberFormat="1" applyFont="1" applyFill="1" applyBorder="1" applyAlignment="1" applyProtection="1">
      <alignment horizontal="center" vertical="top" wrapText="1"/>
    </xf>
    <xf numFmtId="0" fontId="3" fillId="11" borderId="18" xfId="0" applyNumberFormat="1" applyFont="1" applyFill="1" applyBorder="1" applyAlignment="1" applyProtection="1">
      <alignment horizontal="center" vertical="top" wrapText="1"/>
    </xf>
    <xf numFmtId="0" fontId="12" fillId="11" borderId="6" xfId="0" applyNumberFormat="1" applyFont="1" applyFill="1" applyBorder="1" applyAlignment="1" applyProtection="1">
      <alignment horizontal="center" vertical="top" wrapText="1"/>
    </xf>
    <xf numFmtId="0" fontId="3" fillId="9" borderId="6" xfId="0" applyNumberFormat="1" applyFont="1" applyFill="1" applyBorder="1" applyAlignment="1">
      <alignment horizontal="center" vertical="top" wrapText="1"/>
    </xf>
    <xf numFmtId="0" fontId="3" fillId="12" borderId="6" xfId="0" applyNumberFormat="1" applyFont="1" applyFill="1" applyBorder="1" applyAlignment="1">
      <alignment horizontal="center" vertical="top" wrapText="1"/>
    </xf>
    <xf numFmtId="0" fontId="12" fillId="11" borderId="6" xfId="0" applyNumberFormat="1" applyFont="1" applyFill="1" applyBorder="1" applyAlignment="1">
      <alignment horizontal="center" vertical="top" wrapText="1"/>
    </xf>
    <xf numFmtId="0" fontId="0" fillId="0" borderId="0" xfId="0" applyNumberFormat="1" applyFill="1"/>
    <xf numFmtId="0" fontId="3" fillId="11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/>
    <xf numFmtId="0" fontId="3" fillId="0" borderId="23" xfId="0" applyFont="1" applyBorder="1" applyAlignment="1">
      <alignment vertical="top" wrapText="1"/>
    </xf>
    <xf numFmtId="0" fontId="3" fillId="0" borderId="5" xfId="0" applyFont="1" applyBorder="1"/>
    <xf numFmtId="49" fontId="6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calcChain" Target="calcChain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styles" Target="style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7" workbookViewId="0">
      <selection activeCell="D25" sqref="D25"/>
    </sheetView>
  </sheetViews>
  <sheetFormatPr defaultRowHeight="15" x14ac:dyDescent="0.25"/>
  <cols>
    <col min="1" max="1" width="22.85546875" customWidth="1"/>
    <col min="2" max="2" width="8.140625" customWidth="1"/>
    <col min="3" max="3" width="9" customWidth="1"/>
    <col min="4" max="4" width="7.85546875" customWidth="1"/>
    <col min="5" max="5" width="8.85546875" customWidth="1"/>
    <col min="6" max="7" width="8.140625" customWidth="1"/>
    <col min="8" max="9" width="8.5703125" customWidth="1"/>
  </cols>
  <sheetData>
    <row r="1" spans="1:9" ht="33.75" x14ac:dyDescent="0.5">
      <c r="A1" s="19" t="s">
        <v>12</v>
      </c>
      <c r="D1" s="16"/>
      <c r="F1" s="16"/>
      <c r="G1" s="218" t="s">
        <v>16</v>
      </c>
      <c r="H1" s="218"/>
      <c r="I1" s="218"/>
    </row>
    <row r="3" spans="1:9" ht="15.75" thickBot="1" x14ac:dyDescent="0.3"/>
    <row r="4" spans="1:9" ht="42.75" thickBot="1" x14ac:dyDescent="0.3">
      <c r="A4" s="1" t="s">
        <v>0</v>
      </c>
      <c r="B4" s="2" t="s">
        <v>1</v>
      </c>
      <c r="C4" s="3" t="s">
        <v>2</v>
      </c>
      <c r="D4" s="2" t="s">
        <v>1</v>
      </c>
      <c r="E4" s="3" t="s">
        <v>2</v>
      </c>
      <c r="F4" s="2" t="s">
        <v>1</v>
      </c>
      <c r="G4" s="3" t="s">
        <v>2</v>
      </c>
      <c r="H4" s="2" t="s">
        <v>1</v>
      </c>
      <c r="I4" s="4" t="s">
        <v>2</v>
      </c>
    </row>
    <row r="5" spans="1:9" ht="21.75" customHeight="1" thickBot="1" x14ac:dyDescent="0.3">
      <c r="A5" s="11" t="s">
        <v>3</v>
      </c>
      <c r="B5" s="17">
        <v>40121</v>
      </c>
      <c r="C5" s="12">
        <v>3</v>
      </c>
      <c r="D5" s="17">
        <v>40128</v>
      </c>
      <c r="E5" s="12">
        <v>6</v>
      </c>
      <c r="F5" s="17">
        <v>40135</v>
      </c>
      <c r="G5" s="12">
        <v>3</v>
      </c>
      <c r="H5" s="17">
        <v>40145</v>
      </c>
      <c r="I5" s="14">
        <v>4</v>
      </c>
    </row>
    <row r="6" spans="1:9" ht="19.5" thickBot="1" x14ac:dyDescent="0.3">
      <c r="A6" s="11"/>
      <c r="B6" s="17">
        <v>40143</v>
      </c>
      <c r="C6" s="12">
        <v>4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5</v>
      </c>
      <c r="B7" s="17">
        <v>40130</v>
      </c>
      <c r="C7" s="23">
        <v>3</v>
      </c>
      <c r="D7" s="17"/>
      <c r="E7" s="12"/>
      <c r="F7" s="17"/>
      <c r="G7" s="12"/>
      <c r="H7" s="17"/>
      <c r="I7" s="14"/>
    </row>
    <row r="8" spans="1:9" ht="19.5" thickBot="1" x14ac:dyDescent="0.3">
      <c r="A8" s="11" t="s">
        <v>6</v>
      </c>
      <c r="B8" s="17">
        <v>40128</v>
      </c>
      <c r="C8" s="12">
        <v>5</v>
      </c>
      <c r="D8" s="17">
        <v>40133</v>
      </c>
      <c r="E8" s="12">
        <v>3</v>
      </c>
      <c r="F8" s="17">
        <v>40135</v>
      </c>
      <c r="G8" s="12">
        <v>4</v>
      </c>
      <c r="H8" s="17">
        <v>40140</v>
      </c>
      <c r="I8" s="14">
        <v>1</v>
      </c>
    </row>
    <row r="9" spans="1:9" ht="19.5" thickBot="1" x14ac:dyDescent="0.3">
      <c r="A9" s="11"/>
      <c r="B9" s="17">
        <v>40143</v>
      </c>
      <c r="C9" s="12">
        <v>2.5</v>
      </c>
      <c r="D9" s="17">
        <v>40130</v>
      </c>
      <c r="E9" s="23">
        <v>2</v>
      </c>
      <c r="F9" s="17"/>
      <c r="G9" s="12"/>
      <c r="H9" s="17"/>
      <c r="I9" s="14"/>
    </row>
    <row r="10" spans="1:9" ht="19.5" thickBot="1" x14ac:dyDescent="0.3">
      <c r="A10" s="11" t="s">
        <v>8</v>
      </c>
      <c r="B10" s="17"/>
      <c r="C10" s="12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13</v>
      </c>
      <c r="B11" s="17">
        <v>40128</v>
      </c>
      <c r="C11" s="12">
        <v>5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7</v>
      </c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4</v>
      </c>
      <c r="B13" s="17"/>
      <c r="C13" s="12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/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10</v>
      </c>
      <c r="B17" s="17"/>
      <c r="C17" s="12"/>
      <c r="D17" s="17">
        <v>40128</v>
      </c>
      <c r="E17" s="12">
        <v>6</v>
      </c>
      <c r="F17" s="17"/>
      <c r="G17" s="12"/>
      <c r="H17" s="17"/>
      <c r="I17" s="14"/>
    </row>
    <row r="18" spans="1:9" ht="21.75" thickBot="1" x14ac:dyDescent="0.3">
      <c r="A18" s="11" t="s">
        <v>11</v>
      </c>
      <c r="B18" s="18">
        <v>40121</v>
      </c>
      <c r="C18" s="13">
        <v>3</v>
      </c>
      <c r="D18" s="17">
        <v>40128</v>
      </c>
      <c r="E18" s="13">
        <v>6</v>
      </c>
      <c r="F18" s="18"/>
      <c r="G18" s="13"/>
      <c r="H18" s="17"/>
      <c r="I18" s="15"/>
    </row>
    <row r="19" spans="1:9" ht="21.75" thickBot="1" x14ac:dyDescent="0.3">
      <c r="A19" s="11" t="s">
        <v>9</v>
      </c>
      <c r="B19" s="18">
        <v>40121</v>
      </c>
      <c r="C19" s="13">
        <v>3</v>
      </c>
      <c r="D19" s="18"/>
      <c r="E19" s="13"/>
      <c r="F19" s="18"/>
      <c r="G19" s="13"/>
      <c r="H19" s="17"/>
      <c r="I19" s="15"/>
    </row>
    <row r="20" spans="1:9" ht="21.75" thickBot="1" x14ac:dyDescent="0.3">
      <c r="A20" s="5"/>
      <c r="B20" s="18"/>
      <c r="C20" s="13"/>
      <c r="D20" s="18"/>
      <c r="E20" s="13"/>
      <c r="F20" s="18"/>
      <c r="G20" s="13"/>
      <c r="H20" s="17"/>
      <c r="I20" s="15"/>
    </row>
    <row r="21" spans="1:9" ht="21.75" thickBot="1" x14ac:dyDescent="0.3">
      <c r="A21" s="5" t="s">
        <v>14</v>
      </c>
      <c r="B21" s="17">
        <v>40128</v>
      </c>
      <c r="C21" s="13">
        <v>3</v>
      </c>
      <c r="D21" s="18"/>
      <c r="E21" s="13"/>
      <c r="F21" s="18"/>
      <c r="G21" s="13"/>
      <c r="H21" s="17"/>
      <c r="I21" s="15"/>
    </row>
    <row r="22" spans="1:9" ht="21.75" thickBot="1" x14ac:dyDescent="0.3">
      <c r="A22" s="5"/>
      <c r="B22" s="18"/>
      <c r="C22" s="13"/>
      <c r="D22" s="18"/>
      <c r="E22" s="13"/>
      <c r="F22" s="18"/>
      <c r="G22" s="13"/>
      <c r="H22" s="17"/>
      <c r="I22" s="15"/>
    </row>
    <row r="23" spans="1:9" ht="21.75" thickBot="1" x14ac:dyDescent="0.3">
      <c r="A23" s="5"/>
      <c r="B23" s="18"/>
      <c r="C23" s="13"/>
      <c r="D23" s="18"/>
      <c r="E23" s="13"/>
      <c r="F23" s="18"/>
      <c r="G23" s="13"/>
      <c r="H23" s="17"/>
      <c r="I23" s="15"/>
    </row>
    <row r="24" spans="1:9" ht="21.75" thickBot="1" x14ac:dyDescent="0.3">
      <c r="A24" s="5"/>
      <c r="B24" s="18"/>
      <c r="C24" s="13"/>
      <c r="D24" s="18"/>
      <c r="E24" s="13"/>
      <c r="F24" s="18"/>
      <c r="G24" s="13"/>
      <c r="H24" s="17"/>
      <c r="I24" s="15"/>
    </row>
    <row r="25" spans="1:9" ht="21.75" thickBot="1" x14ac:dyDescent="0.3">
      <c r="A25" s="5"/>
      <c r="B25" s="18"/>
      <c r="C25" s="13"/>
      <c r="D25" s="18"/>
      <c r="E25" s="13"/>
      <c r="F25" s="18"/>
      <c r="G25" s="13"/>
      <c r="H25" s="17"/>
      <c r="I25" s="15"/>
    </row>
    <row r="26" spans="1:9" ht="21.75" thickBot="1" x14ac:dyDescent="0.3">
      <c r="A26" s="5"/>
      <c r="B26" s="18"/>
      <c r="C26" s="13"/>
      <c r="D26" s="18"/>
      <c r="E26" s="13"/>
      <c r="F26" s="18"/>
      <c r="G26" s="13"/>
      <c r="H26" s="17"/>
      <c r="I26" s="15"/>
    </row>
    <row r="27" spans="1:9" ht="21.75" thickBot="1" x14ac:dyDescent="0.3">
      <c r="A27" s="9" t="s">
        <v>15</v>
      </c>
      <c r="B27" s="8"/>
      <c r="C27" s="6"/>
      <c r="D27" s="18"/>
      <c r="E27" s="13"/>
      <c r="F27" s="18"/>
      <c r="G27" s="13"/>
      <c r="H27" s="17"/>
      <c r="I27" s="15"/>
    </row>
    <row r="28" spans="1:9" ht="21.75" thickBot="1" x14ac:dyDescent="0.3">
      <c r="A28" s="21">
        <f>SUM(B28:I28)</f>
        <v>66.5</v>
      </c>
      <c r="B28" s="20"/>
      <c r="C28" s="6">
        <f>SUM(C5:C27)</f>
        <v>31.5</v>
      </c>
      <c r="D28" s="8"/>
      <c r="E28" s="6">
        <f>SUM(E5:E27)</f>
        <v>23</v>
      </c>
      <c r="F28" s="18"/>
      <c r="G28" s="13">
        <f>SUM(G5:G27)</f>
        <v>7</v>
      </c>
      <c r="H28" s="17"/>
      <c r="I28" s="7">
        <f>SUM(I5:I27)</f>
        <v>5</v>
      </c>
    </row>
    <row r="29" spans="1:9" ht="21.75" thickBot="1" x14ac:dyDescent="0.3">
      <c r="A29" s="5"/>
      <c r="B29" s="8"/>
      <c r="C29" s="6"/>
      <c r="D29" s="8"/>
      <c r="E29" s="6"/>
      <c r="F29" s="18"/>
      <c r="G29" s="6"/>
      <c r="H29" s="17"/>
      <c r="I29" s="7"/>
    </row>
    <row r="30" spans="1:9" ht="21.75" thickBot="1" x14ac:dyDescent="0.3">
      <c r="A30" s="5"/>
      <c r="B30" s="8"/>
      <c r="C30" s="6"/>
      <c r="D30" s="8"/>
      <c r="E30" s="6"/>
      <c r="F30" s="8"/>
      <c r="G30" s="10"/>
      <c r="H30" s="8"/>
      <c r="I30" s="7"/>
    </row>
    <row r="31" spans="1:9" ht="21.75" thickBot="1" x14ac:dyDescent="0.3">
      <c r="A31" s="5"/>
      <c r="B31" s="8"/>
      <c r="C31" s="6"/>
      <c r="D31" s="8"/>
      <c r="E31" s="6"/>
      <c r="F31" s="8"/>
      <c r="G31" s="10"/>
      <c r="H31" s="8"/>
      <c r="I31" s="7"/>
    </row>
    <row r="32" spans="1:9" ht="21.75" thickBot="1" x14ac:dyDescent="0.3">
      <c r="A32" s="5"/>
      <c r="B32" s="8"/>
      <c r="C32" s="6"/>
      <c r="D32" s="8"/>
      <c r="E32" s="6"/>
      <c r="F32" s="8"/>
      <c r="G32" s="10"/>
      <c r="H32" s="8"/>
      <c r="I32" s="7"/>
    </row>
    <row r="33" spans="1:9" ht="21.75" thickBot="1" x14ac:dyDescent="0.3">
      <c r="A33" s="5"/>
      <c r="B33" s="8"/>
      <c r="C33" s="6"/>
      <c r="D33" s="8"/>
      <c r="E33" s="6"/>
      <c r="F33" s="8"/>
      <c r="G33" s="10"/>
      <c r="H33" s="8"/>
      <c r="I33" s="7"/>
    </row>
  </sheetData>
  <sortState ref="A5:C23">
    <sortCondition ref="A23"/>
  </sortState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C33" sqref="C33"/>
    </sheetView>
  </sheetViews>
  <sheetFormatPr defaultRowHeight="15" x14ac:dyDescent="0.25"/>
  <cols>
    <col min="1" max="1" width="19.5703125" customWidth="1"/>
    <col min="2" max="2" width="9" customWidth="1"/>
    <col min="3" max="3" width="8.5703125" customWidth="1"/>
    <col min="4" max="4" width="9" customWidth="1"/>
    <col min="5" max="5" width="8.28515625" customWidth="1"/>
    <col min="6" max="6" width="8.140625" customWidth="1"/>
    <col min="7" max="7" width="8.4257812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17</v>
      </c>
      <c r="H1" s="218"/>
      <c r="I1" s="218"/>
    </row>
    <row r="3" spans="1:9" ht="15.75" thickBot="1" x14ac:dyDescent="0.3"/>
    <row r="4" spans="1:9" ht="42.75" thickBot="1" x14ac:dyDescent="0.3">
      <c r="A4" s="1" t="s">
        <v>0</v>
      </c>
      <c r="B4" s="2" t="s">
        <v>1</v>
      </c>
      <c r="C4" s="3" t="s">
        <v>2</v>
      </c>
      <c r="D4" s="2" t="s">
        <v>1</v>
      </c>
      <c r="E4" s="3" t="s">
        <v>2</v>
      </c>
      <c r="F4" s="2" t="s">
        <v>1</v>
      </c>
      <c r="G4" s="3" t="s">
        <v>2</v>
      </c>
      <c r="H4" s="2" t="s">
        <v>1</v>
      </c>
      <c r="I4" s="4" t="s">
        <v>2</v>
      </c>
    </row>
    <row r="5" spans="1:9" ht="38.25" thickBot="1" x14ac:dyDescent="0.3">
      <c r="A5" s="11" t="s">
        <v>21</v>
      </c>
      <c r="B5" s="17">
        <v>40149</v>
      </c>
      <c r="C5" s="12">
        <v>1</v>
      </c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40149</v>
      </c>
      <c r="C8" s="12">
        <v>4</v>
      </c>
      <c r="D8" s="17">
        <v>40152</v>
      </c>
      <c r="E8" s="12">
        <v>2</v>
      </c>
      <c r="F8" s="17">
        <v>40156</v>
      </c>
      <c r="G8" s="12">
        <v>3</v>
      </c>
      <c r="H8" s="17">
        <v>40158</v>
      </c>
      <c r="I8" s="14">
        <v>4</v>
      </c>
    </row>
    <row r="9" spans="1:9" ht="19.5" thickBot="1" x14ac:dyDescent="0.3">
      <c r="A9" s="11"/>
      <c r="B9" s="17">
        <v>40160</v>
      </c>
      <c r="C9" s="12">
        <v>4</v>
      </c>
      <c r="D9" s="17">
        <v>40163</v>
      </c>
      <c r="E9" s="12">
        <v>7</v>
      </c>
      <c r="F9" s="17">
        <v>40166</v>
      </c>
      <c r="G9" s="12">
        <v>4</v>
      </c>
      <c r="H9" s="17">
        <v>40168</v>
      </c>
      <c r="I9" s="14">
        <v>6</v>
      </c>
    </row>
    <row r="10" spans="1:9" ht="19.5" thickBot="1" x14ac:dyDescent="0.3">
      <c r="A10" s="11"/>
      <c r="B10" s="17">
        <v>40170</v>
      </c>
      <c r="C10" s="12">
        <v>9</v>
      </c>
      <c r="D10" s="17">
        <v>40173</v>
      </c>
      <c r="E10" s="12">
        <v>8</v>
      </c>
      <c r="F10" s="17">
        <v>40175</v>
      </c>
      <c r="G10" s="12">
        <v>2</v>
      </c>
      <c r="H10" s="17">
        <v>40177</v>
      </c>
      <c r="I10" s="14">
        <v>8</v>
      </c>
    </row>
    <row r="11" spans="1:9" ht="19.5" thickBot="1" x14ac:dyDescent="0.3">
      <c r="A11" s="11" t="s">
        <v>20</v>
      </c>
      <c r="B11" s="17"/>
      <c r="C11" s="12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19</v>
      </c>
      <c r="B13" s="17"/>
      <c r="C13" s="12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>
        <v>40149</v>
      </c>
      <c r="C15" s="12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38.25" thickBot="1" x14ac:dyDescent="0.3">
      <c r="A17" s="11" t="s">
        <v>22</v>
      </c>
      <c r="B17" s="17">
        <v>40149</v>
      </c>
      <c r="C17" s="12">
        <v>3</v>
      </c>
      <c r="D17" s="17"/>
      <c r="E17" s="12"/>
      <c r="F17" s="17"/>
      <c r="G17" s="12"/>
      <c r="H17" s="17"/>
      <c r="I17" s="14"/>
    </row>
    <row r="18" spans="1:9" ht="21.75" thickBot="1" x14ac:dyDescent="0.3">
      <c r="A18" s="11"/>
      <c r="B18" s="18"/>
      <c r="C18" s="13"/>
      <c r="D18" s="17"/>
      <c r="E18" s="13"/>
      <c r="F18" s="18"/>
      <c r="G18" s="13"/>
      <c r="H18" s="17"/>
      <c r="I18" s="15"/>
    </row>
    <row r="19" spans="1:9" ht="21.75" thickBot="1" x14ac:dyDescent="0.3">
      <c r="A19" s="11" t="s">
        <v>26</v>
      </c>
      <c r="B19" s="18">
        <v>40149</v>
      </c>
      <c r="C19" s="13">
        <v>1</v>
      </c>
      <c r="D19" s="17">
        <v>40163</v>
      </c>
      <c r="E19" s="13">
        <v>3</v>
      </c>
      <c r="F19" s="17">
        <v>40170</v>
      </c>
      <c r="G19" s="13">
        <v>1</v>
      </c>
      <c r="H19" s="17">
        <v>40177</v>
      </c>
      <c r="I19" s="44">
        <v>1</v>
      </c>
    </row>
    <row r="20" spans="1:9" ht="21.75" thickBot="1" x14ac:dyDescent="0.3">
      <c r="A20" s="22" t="s">
        <v>29</v>
      </c>
      <c r="B20" s="18">
        <v>40170</v>
      </c>
      <c r="C20" s="13">
        <v>0.5</v>
      </c>
      <c r="D20" s="18"/>
      <c r="E20" s="13"/>
      <c r="F20" s="18"/>
      <c r="G20" s="13"/>
      <c r="H20" s="17"/>
      <c r="I20" s="15"/>
    </row>
    <row r="21" spans="1:9" ht="21.75" thickBot="1" x14ac:dyDescent="0.3">
      <c r="A21" s="11" t="s">
        <v>27</v>
      </c>
      <c r="B21" s="17"/>
      <c r="C21" s="13"/>
      <c r="D21" s="18"/>
      <c r="E21" s="13"/>
      <c r="F21" s="18"/>
      <c r="G21" s="13"/>
      <c r="H21" s="17"/>
      <c r="I21" s="15"/>
    </row>
    <row r="22" spans="1:9" ht="21.75" thickBot="1" x14ac:dyDescent="0.3">
      <c r="A22" s="22"/>
      <c r="B22" s="18"/>
      <c r="C22" s="13"/>
      <c r="D22" s="18"/>
      <c r="E22" s="13"/>
      <c r="F22" s="18"/>
      <c r="G22" s="13"/>
      <c r="H22" s="17"/>
      <c r="I22" s="15"/>
    </row>
    <row r="23" spans="1:9" ht="21.75" thickBot="1" x14ac:dyDescent="0.3">
      <c r="A23" s="22" t="s">
        <v>28</v>
      </c>
      <c r="B23" s="18"/>
      <c r="C23" s="13"/>
      <c r="D23" s="18"/>
      <c r="E23" s="13"/>
      <c r="F23" s="18"/>
      <c r="G23" s="13"/>
      <c r="H23" s="17"/>
      <c r="I23" s="15"/>
    </row>
    <row r="24" spans="1:9" ht="21.75" thickBot="1" x14ac:dyDescent="0.3">
      <c r="A24" s="22"/>
      <c r="B24" s="18"/>
      <c r="C24" s="13"/>
      <c r="D24" s="18"/>
      <c r="E24" s="13"/>
      <c r="F24" s="18"/>
      <c r="G24" s="13"/>
      <c r="H24" s="17"/>
      <c r="I24" s="15"/>
    </row>
    <row r="25" spans="1:9" ht="21.75" thickBot="1" x14ac:dyDescent="0.3">
      <c r="A25" s="24" t="s">
        <v>30</v>
      </c>
      <c r="B25" s="18">
        <v>40163</v>
      </c>
      <c r="C25" s="13">
        <v>4</v>
      </c>
      <c r="D25" s="18">
        <v>40170</v>
      </c>
      <c r="E25" s="13">
        <v>8</v>
      </c>
      <c r="F25" s="18"/>
      <c r="G25" s="13"/>
      <c r="H25" s="17"/>
      <c r="I25" s="15"/>
    </row>
    <row r="26" spans="1:9" ht="21.75" thickBot="1" x14ac:dyDescent="0.3">
      <c r="A26" s="24" t="s">
        <v>31</v>
      </c>
      <c r="B26" s="18">
        <v>40170</v>
      </c>
      <c r="C26" s="13">
        <v>3.5</v>
      </c>
      <c r="D26" s="18"/>
      <c r="E26" s="13"/>
      <c r="F26" s="18"/>
      <c r="G26" s="13"/>
      <c r="H26" s="17"/>
      <c r="I26" s="15"/>
    </row>
    <row r="27" spans="1:9" ht="27.75" customHeight="1" thickBot="1" x14ac:dyDescent="0.3">
      <c r="A27" s="9" t="s">
        <v>15</v>
      </c>
      <c r="B27" s="8"/>
      <c r="C27" s="6"/>
      <c r="D27" s="18"/>
      <c r="E27" s="13"/>
      <c r="F27" s="18"/>
      <c r="G27" s="13"/>
      <c r="H27" s="17"/>
      <c r="I27" s="15"/>
    </row>
    <row r="28" spans="1:9" ht="21.75" thickBot="1" x14ac:dyDescent="0.3">
      <c r="A28" s="21">
        <f>SUM(B28:I28)</f>
        <v>89</v>
      </c>
      <c r="B28" s="20"/>
      <c r="C28" s="6">
        <f>SUM(C5:C26)</f>
        <v>32</v>
      </c>
      <c r="D28" s="8"/>
      <c r="E28" s="6">
        <f>SUM(E5:E27)</f>
        <v>28</v>
      </c>
      <c r="F28" s="18"/>
      <c r="G28" s="13">
        <f>SUM(G5:G27)</f>
        <v>10</v>
      </c>
      <c r="H28" s="17"/>
      <c r="I28" s="7">
        <f>SUM(I5:I26)</f>
        <v>19</v>
      </c>
    </row>
    <row r="29" spans="1:9" ht="21.75" thickBot="1" x14ac:dyDescent="0.3">
      <c r="A29" s="5"/>
      <c r="B29" s="8"/>
      <c r="C29" s="6"/>
      <c r="D29" s="8"/>
      <c r="E29" s="6"/>
      <c r="F29" s="18"/>
      <c r="G29" s="6"/>
      <c r="H29" s="17"/>
      <c r="I29" s="7"/>
    </row>
    <row r="30" spans="1:9" ht="21" x14ac:dyDescent="0.25">
      <c r="A30" s="45"/>
      <c r="B30" s="46"/>
      <c r="C30" s="47"/>
      <c r="D30" s="46"/>
      <c r="E30" s="47"/>
      <c r="F30" s="46"/>
      <c r="G30" s="48"/>
      <c r="H30" s="46"/>
      <c r="I30" s="49"/>
    </row>
    <row r="31" spans="1:9" ht="21" x14ac:dyDescent="0.25">
      <c r="A31" s="50"/>
      <c r="B31" s="50"/>
      <c r="C31" s="51"/>
      <c r="D31" s="50"/>
      <c r="E31" s="51"/>
      <c r="F31" s="50"/>
      <c r="G31" s="50"/>
      <c r="H31" s="50"/>
      <c r="I31" s="50"/>
    </row>
    <row r="32" spans="1:9" ht="21" x14ac:dyDescent="0.25">
      <c r="A32" s="50"/>
      <c r="B32" s="50"/>
      <c r="C32" s="51"/>
      <c r="D32" s="50"/>
      <c r="E32" s="51"/>
      <c r="F32" s="50"/>
      <c r="G32" s="50"/>
      <c r="H32" s="50"/>
      <c r="I32" s="50"/>
    </row>
    <row r="33" spans="1:9" ht="21" x14ac:dyDescent="0.25">
      <c r="A33" s="50"/>
      <c r="B33" s="50"/>
      <c r="C33" s="51"/>
      <c r="D33" s="50"/>
      <c r="E33" s="51"/>
      <c r="F33" s="50"/>
      <c r="G33" s="50"/>
      <c r="H33" s="50"/>
      <c r="I33" s="50"/>
    </row>
    <row r="34" spans="1:9" x14ac:dyDescent="0.25">
      <c r="A34" s="52"/>
      <c r="B34" s="52"/>
      <c r="C34" s="52"/>
      <c r="D34" s="52"/>
      <c r="E34" s="52"/>
      <c r="F34" s="52"/>
      <c r="G34" s="52"/>
      <c r="H34" s="52"/>
      <c r="I34" s="52"/>
    </row>
  </sheetData>
  <sortState ref="A5:A17">
    <sortCondition ref="A5"/>
  </sortState>
  <mergeCells count="1">
    <mergeCell ref="G1:I1"/>
  </mergeCells>
  <pageMargins left="0.7" right="0.7" top="0.75" bottom="0.75" header="0.3" footer="0.3"/>
  <pageSetup orientation="portrait" horizontalDpi="4294967293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sqref="A1:C21"/>
    </sheetView>
  </sheetViews>
  <sheetFormatPr defaultRowHeight="15" x14ac:dyDescent="0.25"/>
  <cols>
    <col min="1" max="1" width="24" customWidth="1"/>
    <col min="2" max="2" width="22.42578125" customWidth="1"/>
    <col min="3" max="3" width="24" customWidth="1"/>
  </cols>
  <sheetData>
    <row r="1" spans="1:4" ht="28.5" x14ac:dyDescent="0.45">
      <c r="A1" s="33" t="s">
        <v>49</v>
      </c>
      <c r="B1" s="33"/>
      <c r="C1" s="34"/>
    </row>
    <row r="2" spans="1:4" x14ac:dyDescent="0.25">
      <c r="D2" s="25"/>
    </row>
    <row r="3" spans="1:4" ht="26.25" x14ac:dyDescent="0.4">
      <c r="A3" s="42" t="s">
        <v>32</v>
      </c>
      <c r="B3" s="43" t="s">
        <v>33</v>
      </c>
      <c r="C3" s="42" t="s">
        <v>2</v>
      </c>
      <c r="D3" s="25"/>
    </row>
    <row r="4" spans="1:4" ht="21" x14ac:dyDescent="0.35">
      <c r="A4" s="26" t="s">
        <v>34</v>
      </c>
      <c r="B4" s="27">
        <v>2</v>
      </c>
      <c r="C4" s="26">
        <v>3</v>
      </c>
      <c r="D4" s="25"/>
    </row>
    <row r="5" spans="1:4" ht="21" x14ac:dyDescent="0.35">
      <c r="A5" s="26" t="s">
        <v>35</v>
      </c>
      <c r="B5" s="27">
        <v>16</v>
      </c>
      <c r="C5" s="26">
        <v>632</v>
      </c>
      <c r="D5" s="25"/>
    </row>
    <row r="6" spans="1:4" ht="21" x14ac:dyDescent="0.35">
      <c r="A6" s="26" t="s">
        <v>36</v>
      </c>
      <c r="B6" s="27">
        <v>31</v>
      </c>
      <c r="C6" s="26">
        <v>948</v>
      </c>
      <c r="D6" s="25"/>
    </row>
    <row r="7" spans="1:4" ht="21" x14ac:dyDescent="0.35">
      <c r="A7" s="26" t="s">
        <v>37</v>
      </c>
      <c r="B7" s="27">
        <v>23</v>
      </c>
      <c r="C7" s="26">
        <v>522.25</v>
      </c>
      <c r="D7" s="25"/>
    </row>
    <row r="8" spans="1:4" ht="21" x14ac:dyDescent="0.35">
      <c r="A8" s="26" t="s">
        <v>38</v>
      </c>
      <c r="B8" s="27">
        <v>7</v>
      </c>
      <c r="C8" s="26">
        <v>158.5</v>
      </c>
      <c r="D8" s="25"/>
    </row>
    <row r="9" spans="1:4" ht="21" x14ac:dyDescent="0.35">
      <c r="A9" s="26" t="s">
        <v>48</v>
      </c>
      <c r="B9" s="28">
        <v>7</v>
      </c>
      <c r="C9" s="26">
        <v>100</v>
      </c>
      <c r="D9" s="25"/>
    </row>
    <row r="10" spans="1:4" ht="21" x14ac:dyDescent="0.35">
      <c r="A10" s="40" t="s">
        <v>46</v>
      </c>
      <c r="B10" s="41">
        <f>SUM(B4:B9)</f>
        <v>86</v>
      </c>
      <c r="C10" s="39">
        <f>SUM(C4:C9)</f>
        <v>2363.75</v>
      </c>
      <c r="D10" s="25"/>
    </row>
    <row r="11" spans="1:4" ht="21" x14ac:dyDescent="0.35">
      <c r="A11" s="37" t="s">
        <v>51</v>
      </c>
      <c r="B11" s="36">
        <v>14.34</v>
      </c>
      <c r="C11" s="31">
        <v>393.96</v>
      </c>
      <c r="D11" s="25"/>
    </row>
    <row r="12" spans="1:4" ht="21" x14ac:dyDescent="0.35">
      <c r="A12" s="26" t="s">
        <v>39</v>
      </c>
      <c r="B12" s="27">
        <v>7</v>
      </c>
      <c r="C12" s="26">
        <v>104.5</v>
      </c>
      <c r="D12" s="25"/>
    </row>
    <row r="13" spans="1:4" ht="21" x14ac:dyDescent="0.35">
      <c r="A13" s="26" t="s">
        <v>40</v>
      </c>
      <c r="B13" s="27">
        <v>4</v>
      </c>
      <c r="C13" s="26">
        <v>115</v>
      </c>
      <c r="D13" s="25"/>
    </row>
    <row r="14" spans="1:4" ht="21" x14ac:dyDescent="0.35">
      <c r="A14" s="26" t="s">
        <v>41</v>
      </c>
      <c r="B14" s="27">
        <v>9</v>
      </c>
      <c r="C14" s="26">
        <v>72</v>
      </c>
      <c r="D14" s="25"/>
    </row>
    <row r="15" spans="1:4" ht="21" x14ac:dyDescent="0.35">
      <c r="A15" s="26" t="s">
        <v>42</v>
      </c>
      <c r="B15" s="27">
        <v>6</v>
      </c>
      <c r="C15" s="26">
        <v>40</v>
      </c>
      <c r="D15" s="25"/>
    </row>
    <row r="16" spans="1:4" ht="21" x14ac:dyDescent="0.35">
      <c r="A16" s="26" t="s">
        <v>43</v>
      </c>
      <c r="B16" s="27">
        <v>8</v>
      </c>
      <c r="C16" s="26">
        <v>66.5</v>
      </c>
      <c r="D16" s="25"/>
    </row>
    <row r="17" spans="1:4" ht="21" x14ac:dyDescent="0.35">
      <c r="A17" s="26" t="s">
        <v>44</v>
      </c>
      <c r="B17" s="27">
        <v>8</v>
      </c>
      <c r="C17" s="35">
        <v>89</v>
      </c>
      <c r="D17" s="25"/>
    </row>
    <row r="18" spans="1:4" ht="21" x14ac:dyDescent="0.35">
      <c r="A18" s="32" t="s">
        <v>45</v>
      </c>
      <c r="B18" s="29">
        <f>SUM(B12:B17)</f>
        <v>42</v>
      </c>
      <c r="C18" s="29">
        <f>SUM(C12:C17)</f>
        <v>487</v>
      </c>
    </row>
    <row r="19" spans="1:4" ht="21" x14ac:dyDescent="0.35">
      <c r="A19" s="38" t="s">
        <v>52</v>
      </c>
      <c r="B19" s="39">
        <v>7</v>
      </c>
      <c r="C19" s="39">
        <v>81.17</v>
      </c>
    </row>
    <row r="20" spans="1:4" ht="21" x14ac:dyDescent="0.35">
      <c r="A20" s="30" t="s">
        <v>47</v>
      </c>
      <c r="B20" s="30">
        <f>B10+B18</f>
        <v>128</v>
      </c>
      <c r="C20" s="30">
        <f>C10+C18</f>
        <v>2850.75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20"/>
  <sheetViews>
    <sheetView workbookViewId="0">
      <selection activeCell="D20" sqref="D20"/>
    </sheetView>
  </sheetViews>
  <sheetFormatPr defaultRowHeight="15" x14ac:dyDescent="0.25"/>
  <cols>
    <col min="1" max="1" width="25.42578125" customWidth="1"/>
    <col min="2" max="2" width="21.5703125" customWidth="1"/>
    <col min="3" max="3" width="16.42578125" customWidth="1"/>
  </cols>
  <sheetData>
    <row r="1" spans="1:3" ht="28.5" x14ac:dyDescent="0.45">
      <c r="A1" s="33" t="s">
        <v>56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5</v>
      </c>
      <c r="C4" s="26">
        <v>43.5</v>
      </c>
    </row>
    <row r="5" spans="1:3" ht="21" x14ac:dyDescent="0.35">
      <c r="A5" s="26" t="s">
        <v>35</v>
      </c>
      <c r="B5" s="27">
        <v>6</v>
      </c>
      <c r="C5" s="26">
        <v>52</v>
      </c>
    </row>
    <row r="6" spans="1:3" ht="21" x14ac:dyDescent="0.35">
      <c r="A6" s="26" t="s">
        <v>36</v>
      </c>
      <c r="B6" s="27">
        <v>7</v>
      </c>
      <c r="C6" s="26">
        <v>48.5</v>
      </c>
    </row>
    <row r="7" spans="1:3" ht="21" x14ac:dyDescent="0.35">
      <c r="A7" s="26" t="s">
        <v>37</v>
      </c>
      <c r="B7" s="27">
        <v>8</v>
      </c>
      <c r="C7" s="26">
        <v>92</v>
      </c>
    </row>
    <row r="8" spans="1:3" ht="21" x14ac:dyDescent="0.35">
      <c r="A8" s="26" t="s">
        <v>38</v>
      </c>
      <c r="B8" s="27">
        <v>20</v>
      </c>
      <c r="C8" s="26">
        <v>133</v>
      </c>
    </row>
    <row r="9" spans="1:3" ht="21" x14ac:dyDescent="0.35">
      <c r="A9" s="26" t="s">
        <v>48</v>
      </c>
      <c r="B9" s="28">
        <v>9</v>
      </c>
      <c r="C9" s="26">
        <v>41.75</v>
      </c>
    </row>
    <row r="10" spans="1:3" ht="21" x14ac:dyDescent="0.35">
      <c r="A10" s="40" t="s">
        <v>46</v>
      </c>
      <c r="B10" s="41">
        <f>SUM(B4:B9)</f>
        <v>55</v>
      </c>
      <c r="C10" s="39">
        <f>SUM(C4:C9)</f>
        <v>410.75</v>
      </c>
    </row>
    <row r="11" spans="1:3" ht="21" x14ac:dyDescent="0.35">
      <c r="A11" s="37" t="s">
        <v>51</v>
      </c>
      <c r="B11" s="36">
        <v>9</v>
      </c>
      <c r="C11" s="31">
        <v>68.459999999999994</v>
      </c>
    </row>
    <row r="12" spans="1:3" ht="21" x14ac:dyDescent="0.35">
      <c r="A12" s="26" t="s">
        <v>39</v>
      </c>
      <c r="B12" s="27">
        <v>21</v>
      </c>
      <c r="C12" s="26">
        <v>119</v>
      </c>
    </row>
    <row r="13" spans="1:3" ht="21" x14ac:dyDescent="0.35">
      <c r="A13" s="26" t="s">
        <v>40</v>
      </c>
      <c r="B13" s="27">
        <v>10</v>
      </c>
      <c r="C13" s="26">
        <v>22.75</v>
      </c>
    </row>
    <row r="14" spans="1:3" ht="21" x14ac:dyDescent="0.35">
      <c r="A14" s="26" t="s">
        <v>41</v>
      </c>
      <c r="B14" s="27">
        <v>5</v>
      </c>
      <c r="C14" s="26">
        <v>41.25</v>
      </c>
    </row>
    <row r="15" spans="1:3" ht="21" x14ac:dyDescent="0.35">
      <c r="A15" s="26" t="s">
        <v>42</v>
      </c>
      <c r="B15" s="27">
        <v>3</v>
      </c>
      <c r="C15" s="26">
        <v>11.25</v>
      </c>
    </row>
    <row r="16" spans="1:3" ht="21" x14ac:dyDescent="0.35">
      <c r="A16" s="26" t="s">
        <v>43</v>
      </c>
      <c r="B16" s="27">
        <v>5</v>
      </c>
      <c r="C16" s="26">
        <v>22.25</v>
      </c>
    </row>
    <row r="17" spans="1:3" ht="21" x14ac:dyDescent="0.35">
      <c r="A17" s="26" t="s">
        <v>44</v>
      </c>
      <c r="B17" s="27">
        <v>7</v>
      </c>
      <c r="C17" s="35">
        <v>32.5</v>
      </c>
    </row>
    <row r="18" spans="1:3" ht="21" x14ac:dyDescent="0.35">
      <c r="A18" s="40" t="s">
        <v>45</v>
      </c>
      <c r="B18" s="39">
        <v>51</v>
      </c>
      <c r="C18" s="39">
        <v>249</v>
      </c>
    </row>
    <row r="19" spans="1:3" ht="21" x14ac:dyDescent="0.35">
      <c r="A19" s="80" t="s">
        <v>52</v>
      </c>
      <c r="B19" s="31">
        <v>8.5</v>
      </c>
      <c r="C19" s="31">
        <v>41.5</v>
      </c>
    </row>
    <row r="20" spans="1:3" ht="21" x14ac:dyDescent="0.35">
      <c r="A20" s="30" t="s">
        <v>47</v>
      </c>
      <c r="B20" s="30">
        <v>106</v>
      </c>
      <c r="C20" s="30">
        <v>650.75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0" workbookViewId="0">
      <selection activeCell="A8" sqref="A8"/>
    </sheetView>
  </sheetViews>
  <sheetFormatPr defaultRowHeight="15" x14ac:dyDescent="0.25"/>
  <cols>
    <col min="1" max="1" width="22.42578125" customWidth="1"/>
    <col min="2" max="2" width="8.140625" customWidth="1"/>
    <col min="3" max="3" width="8" customWidth="1"/>
    <col min="4" max="4" width="7.7109375" customWidth="1"/>
    <col min="5" max="5" width="8.5703125" customWidth="1"/>
    <col min="6" max="6" width="7.85546875" customWidth="1"/>
    <col min="8" max="8" width="8.140625" customWidth="1"/>
    <col min="9" max="9" width="8.5703125" customWidth="1"/>
  </cols>
  <sheetData>
    <row r="1" spans="1:9" ht="33.75" x14ac:dyDescent="0.5">
      <c r="A1" s="19" t="s">
        <v>18</v>
      </c>
      <c r="D1" s="16"/>
      <c r="F1" s="16"/>
      <c r="G1" s="218" t="s">
        <v>50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40182</v>
      </c>
      <c r="C8" s="12">
        <v>8</v>
      </c>
      <c r="D8" s="17">
        <v>40184</v>
      </c>
      <c r="E8" s="12">
        <v>8</v>
      </c>
      <c r="F8" s="17">
        <v>40189</v>
      </c>
      <c r="G8" s="12">
        <v>8</v>
      </c>
      <c r="H8" s="17"/>
      <c r="I8" s="14"/>
    </row>
    <row r="9" spans="1:9" ht="19.5" thickBot="1" x14ac:dyDescent="0.3">
      <c r="A9" s="11"/>
      <c r="B9" s="17"/>
      <c r="C9" s="12"/>
      <c r="D9" s="17"/>
      <c r="E9" s="12"/>
      <c r="F9" s="17"/>
      <c r="G9" s="12"/>
      <c r="H9" s="17"/>
      <c r="I9" s="14"/>
    </row>
    <row r="10" spans="1:9" ht="19.5" thickBot="1" x14ac:dyDescent="0.3">
      <c r="A10" s="11"/>
      <c r="B10" s="17"/>
      <c r="C10" s="12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20</v>
      </c>
      <c r="B11" s="17"/>
      <c r="C11" s="12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40184</v>
      </c>
      <c r="C13" s="12">
        <v>2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22</v>
      </c>
      <c r="B17" s="17">
        <v>40191</v>
      </c>
      <c r="C17" s="12">
        <v>3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26</v>
      </c>
      <c r="B19" s="17">
        <v>40191</v>
      </c>
      <c r="C19" s="12">
        <v>4</v>
      </c>
      <c r="D19" s="17">
        <v>40193</v>
      </c>
      <c r="E19" s="12">
        <v>2.5</v>
      </c>
      <c r="F19" s="17">
        <v>40198</v>
      </c>
      <c r="G19" s="12">
        <v>4</v>
      </c>
      <c r="H19" s="17"/>
      <c r="I19" s="14"/>
    </row>
    <row r="20" spans="1:9" ht="19.5" thickBot="1" x14ac:dyDescent="0.3">
      <c r="A20" s="22" t="s">
        <v>29</v>
      </c>
      <c r="B20" s="17"/>
      <c r="C20" s="12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27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22"/>
      <c r="B22" s="17"/>
      <c r="C22" s="12"/>
      <c r="D22" s="17"/>
      <c r="E22" s="12"/>
      <c r="F22" s="17"/>
      <c r="G22" s="12"/>
      <c r="H22" s="17"/>
      <c r="I22" s="14"/>
    </row>
    <row r="23" spans="1:9" ht="19.5" thickBot="1" x14ac:dyDescent="0.3">
      <c r="A23" s="22" t="s">
        <v>28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22"/>
      <c r="B24" s="17"/>
      <c r="C24" s="12"/>
      <c r="D24" s="17"/>
      <c r="E24" s="12"/>
      <c r="F24" s="17"/>
      <c r="G24" s="12"/>
      <c r="H24" s="17"/>
      <c r="I24" s="14"/>
    </row>
    <row r="25" spans="1:9" ht="19.5" thickBot="1" x14ac:dyDescent="0.3">
      <c r="A25" s="53" t="s">
        <v>54</v>
      </c>
      <c r="B25" s="17">
        <v>40205</v>
      </c>
      <c r="C25" s="12">
        <v>4</v>
      </c>
      <c r="D25" s="17"/>
      <c r="E25" s="12"/>
      <c r="F25" s="17"/>
      <c r="G25" s="12"/>
      <c r="H25" s="17"/>
      <c r="I25" s="14"/>
    </row>
    <row r="26" spans="1:9" ht="21.75" thickBot="1" x14ac:dyDescent="0.3">
      <c r="A26" s="24"/>
      <c r="B26" s="17"/>
      <c r="C26" s="12"/>
      <c r="D26" s="17"/>
      <c r="E26" s="12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SUM(B28:I28)</f>
        <v>43.5</v>
      </c>
      <c r="B28" s="59"/>
      <c r="C28" s="58">
        <f>SUM(C5:C26)</f>
        <v>21</v>
      </c>
      <c r="D28" s="57"/>
      <c r="E28" s="58">
        <f>SUM(E5:E27)</f>
        <v>10.5</v>
      </c>
      <c r="F28" s="17"/>
      <c r="G28" s="12">
        <f>SUM(G5:G27)</f>
        <v>12</v>
      </c>
      <c r="H28" s="17"/>
      <c r="I28" s="60">
        <f>SUM(I5:I26)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2" workbookViewId="0">
      <selection activeCell="E15" sqref="E15"/>
    </sheetView>
  </sheetViews>
  <sheetFormatPr defaultRowHeight="15" x14ac:dyDescent="0.25"/>
  <cols>
    <col min="1" max="1" width="22.28515625" customWidth="1"/>
    <col min="2" max="2" width="8.28515625" customWidth="1"/>
    <col min="3" max="3" width="7.7109375" customWidth="1"/>
    <col min="5" max="5" width="8.28515625" customWidth="1"/>
    <col min="7" max="7" width="8.285156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55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21.75" customHeight="1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21.75" customHeight="1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21.75" customHeight="1" thickBot="1" x14ac:dyDescent="0.3">
      <c r="A8" s="11" t="s">
        <v>25</v>
      </c>
      <c r="B8" s="17">
        <v>40212</v>
      </c>
      <c r="C8" s="12">
        <v>4</v>
      </c>
      <c r="D8" s="17">
        <v>40217</v>
      </c>
      <c r="E8" s="12">
        <v>1</v>
      </c>
      <c r="F8" s="17">
        <v>40219</v>
      </c>
      <c r="G8" s="12">
        <v>5</v>
      </c>
      <c r="H8" s="17">
        <v>40233</v>
      </c>
      <c r="I8" s="14">
        <v>3</v>
      </c>
    </row>
    <row r="9" spans="1:9" ht="19.5" thickBot="1" x14ac:dyDescent="0.3">
      <c r="A9" s="11"/>
      <c r="B9" s="17"/>
      <c r="C9" s="12"/>
      <c r="D9" s="17"/>
      <c r="E9" s="12"/>
      <c r="F9" s="17"/>
      <c r="G9" s="12"/>
      <c r="H9" s="17"/>
      <c r="I9" s="14"/>
    </row>
    <row r="10" spans="1:9" ht="19.5" thickBot="1" x14ac:dyDescent="0.3">
      <c r="A10" s="11"/>
      <c r="B10" s="17"/>
      <c r="C10" s="12"/>
      <c r="D10" s="17"/>
      <c r="E10" s="12"/>
      <c r="F10" s="17"/>
      <c r="G10" s="12"/>
      <c r="H10" s="17"/>
      <c r="I10" s="14"/>
    </row>
    <row r="11" spans="1:9" ht="21" customHeight="1" thickBot="1" x14ac:dyDescent="0.3">
      <c r="A11" s="11" t="s">
        <v>20</v>
      </c>
      <c r="B11" s="17">
        <v>40217</v>
      </c>
      <c r="C11" s="12">
        <v>4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40212</v>
      </c>
      <c r="C13" s="12">
        <v>2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24" customHeight="1" thickBot="1" x14ac:dyDescent="0.3">
      <c r="A15" s="11" t="s">
        <v>24</v>
      </c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24.75" customHeight="1" thickBot="1" x14ac:dyDescent="0.3">
      <c r="A17" s="11" t="s">
        <v>22</v>
      </c>
      <c r="B17" s="17"/>
      <c r="C17" s="12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21.75" customHeight="1" thickBot="1" x14ac:dyDescent="0.3">
      <c r="A19" s="11" t="s">
        <v>26</v>
      </c>
      <c r="B19" s="17">
        <v>40212</v>
      </c>
      <c r="C19" s="12">
        <v>4</v>
      </c>
      <c r="D19" s="17">
        <v>40214</v>
      </c>
      <c r="E19" s="12">
        <v>1</v>
      </c>
      <c r="F19" s="17">
        <v>40217</v>
      </c>
      <c r="G19" s="12">
        <v>1</v>
      </c>
      <c r="H19" s="17">
        <v>40219</v>
      </c>
      <c r="I19" s="14">
        <v>5</v>
      </c>
    </row>
    <row r="20" spans="1:9" ht="19.5" customHeight="1" thickBot="1" x14ac:dyDescent="0.3">
      <c r="A20" s="22" t="s">
        <v>29</v>
      </c>
      <c r="B20" s="17"/>
      <c r="C20" s="12"/>
      <c r="D20" s="17"/>
      <c r="E20" s="12"/>
      <c r="F20" s="17"/>
      <c r="G20" s="12"/>
      <c r="H20" s="17"/>
      <c r="I20" s="14"/>
    </row>
    <row r="21" spans="1:9" ht="23.25" customHeight="1" thickBot="1" x14ac:dyDescent="0.3">
      <c r="A21" s="11" t="s">
        <v>27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22" t="s">
        <v>28</v>
      </c>
      <c r="B22" s="17"/>
      <c r="C22" s="12"/>
      <c r="D22" s="17"/>
      <c r="E22" s="12"/>
      <c r="F22" s="17"/>
      <c r="G22" s="12"/>
      <c r="H22" s="17"/>
      <c r="I22" s="14"/>
    </row>
    <row r="23" spans="1:9" ht="20.25" customHeight="1" thickBot="1" x14ac:dyDescent="0.3">
      <c r="A23" s="53" t="s">
        <v>54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62" t="s">
        <v>57</v>
      </c>
      <c r="B24" s="17">
        <v>40226</v>
      </c>
      <c r="C24" s="12">
        <v>2.5</v>
      </c>
      <c r="D24" s="17">
        <v>40228</v>
      </c>
      <c r="E24" s="12">
        <v>4</v>
      </c>
      <c r="F24" s="17">
        <v>40229</v>
      </c>
      <c r="G24" s="12">
        <v>4</v>
      </c>
      <c r="H24" s="17">
        <v>40233</v>
      </c>
      <c r="I24" s="14">
        <v>2</v>
      </c>
    </row>
    <row r="25" spans="1:9" ht="23.25" customHeight="1" thickBot="1" x14ac:dyDescent="0.3">
      <c r="A25" s="63" t="s">
        <v>58</v>
      </c>
      <c r="B25" s="17">
        <v>40235</v>
      </c>
      <c r="C25" s="12">
        <v>4</v>
      </c>
      <c r="D25" s="17">
        <v>40236</v>
      </c>
      <c r="E25" s="12">
        <v>4</v>
      </c>
      <c r="F25" s="17"/>
      <c r="G25" s="12"/>
      <c r="H25" s="17"/>
      <c r="I25" s="14"/>
    </row>
    <row r="26" spans="1:9" ht="19.5" thickBot="1" x14ac:dyDescent="0.3">
      <c r="A26" s="63" t="s">
        <v>59</v>
      </c>
      <c r="B26" s="17">
        <v>40229</v>
      </c>
      <c r="C26" s="12">
        <v>3.5</v>
      </c>
      <c r="D26" s="17"/>
      <c r="E26" s="12"/>
      <c r="F26" s="17"/>
      <c r="G26" s="12"/>
      <c r="H26" s="17"/>
      <c r="I26" s="14"/>
    </row>
    <row r="27" spans="1:9" ht="23.25" customHeight="1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SUM(B28:I28)</f>
        <v>54</v>
      </c>
      <c r="B28" s="59"/>
      <c r="C28" s="58">
        <f>SUM(C5:C26)</f>
        <v>24</v>
      </c>
      <c r="D28" s="57"/>
      <c r="E28" s="58">
        <f>SUM(E5:E27)</f>
        <v>10</v>
      </c>
      <c r="F28" s="17"/>
      <c r="G28" s="12">
        <f>SUM(G5:G27)</f>
        <v>10</v>
      </c>
      <c r="H28" s="17"/>
      <c r="I28" s="60">
        <f>SUM(I5:I26)</f>
        <v>10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F9" sqref="F9"/>
    </sheetView>
  </sheetViews>
  <sheetFormatPr defaultRowHeight="15" x14ac:dyDescent="0.25"/>
  <cols>
    <col min="1" max="1" width="23.7109375" customWidth="1"/>
    <col min="2" max="2" width="7.42578125" customWidth="1"/>
    <col min="4" max="4" width="7.42578125" customWidth="1"/>
    <col min="6" max="6" width="7.28515625" customWidth="1"/>
    <col min="8" max="8" width="7.7109375" customWidth="1"/>
  </cols>
  <sheetData>
    <row r="1" spans="1:9" ht="33.75" x14ac:dyDescent="0.5">
      <c r="A1" s="19" t="s">
        <v>18</v>
      </c>
      <c r="D1" s="16"/>
      <c r="F1" s="16"/>
      <c r="G1" s="218" t="s">
        <v>60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40240</v>
      </c>
      <c r="C8" s="12">
        <v>3</v>
      </c>
      <c r="D8" s="17">
        <v>40245</v>
      </c>
      <c r="E8" s="12">
        <v>8</v>
      </c>
      <c r="F8" s="17">
        <v>40247</v>
      </c>
      <c r="G8" s="12">
        <v>3</v>
      </c>
      <c r="H8" s="17">
        <v>40250</v>
      </c>
      <c r="I8" s="14">
        <v>1.5</v>
      </c>
    </row>
    <row r="9" spans="1:9" ht="19.5" thickBot="1" x14ac:dyDescent="0.3">
      <c r="A9" s="11"/>
      <c r="B9" s="17">
        <v>40261</v>
      </c>
      <c r="C9" s="12">
        <v>3</v>
      </c>
      <c r="D9" s="17">
        <v>40268</v>
      </c>
      <c r="E9" s="12">
        <v>2</v>
      </c>
      <c r="F9" s="17"/>
      <c r="G9" s="12"/>
      <c r="H9" s="17"/>
      <c r="I9" s="14"/>
    </row>
    <row r="10" spans="1:9" ht="19.5" thickBot="1" x14ac:dyDescent="0.3">
      <c r="A10" s="11"/>
      <c r="B10" s="17"/>
      <c r="C10" s="12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20</v>
      </c>
      <c r="B11" s="17">
        <v>40243</v>
      </c>
      <c r="C11" s="12">
        <v>2.5</v>
      </c>
      <c r="D11" s="17">
        <v>40260</v>
      </c>
      <c r="E11" s="12">
        <v>4</v>
      </c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40268</v>
      </c>
      <c r="C13" s="12">
        <v>1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22</v>
      </c>
      <c r="B17" s="17"/>
      <c r="C17" s="12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26</v>
      </c>
      <c r="B19" s="17">
        <v>40238</v>
      </c>
      <c r="C19" s="12">
        <v>1</v>
      </c>
      <c r="D19" s="17"/>
      <c r="E19" s="12"/>
      <c r="F19" s="17"/>
      <c r="G19" s="12"/>
      <c r="H19" s="17"/>
      <c r="I19" s="14"/>
    </row>
    <row r="20" spans="1:9" ht="19.5" thickBot="1" x14ac:dyDescent="0.3">
      <c r="A20" s="22" t="s">
        <v>29</v>
      </c>
      <c r="B20" s="17">
        <v>40238</v>
      </c>
      <c r="C20" s="12">
        <v>1</v>
      </c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27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22" t="s">
        <v>28</v>
      </c>
      <c r="B22" s="17"/>
      <c r="C22" s="12"/>
      <c r="D22" s="17"/>
      <c r="E22" s="12"/>
      <c r="F22" s="17"/>
      <c r="G22" s="12"/>
      <c r="H22" s="17"/>
      <c r="I22" s="14"/>
    </row>
    <row r="23" spans="1:9" ht="19.5" thickBot="1" x14ac:dyDescent="0.3">
      <c r="A23" s="53" t="s">
        <v>54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62" t="s">
        <v>57</v>
      </c>
      <c r="B24" s="17"/>
      <c r="C24" s="12"/>
      <c r="D24" s="17"/>
      <c r="E24" s="12"/>
      <c r="F24" s="17"/>
      <c r="G24" s="12"/>
      <c r="H24" s="17"/>
      <c r="I24" s="14"/>
    </row>
    <row r="25" spans="1:9" ht="19.5" thickBot="1" x14ac:dyDescent="0.3">
      <c r="A25" s="63" t="s">
        <v>58</v>
      </c>
      <c r="B25" s="17">
        <v>40242</v>
      </c>
      <c r="C25" s="12">
        <v>4</v>
      </c>
      <c r="D25" s="17">
        <v>40261</v>
      </c>
      <c r="E25" s="12">
        <v>1.5</v>
      </c>
      <c r="F25" s="17">
        <v>40264</v>
      </c>
      <c r="G25" s="12">
        <v>4.5</v>
      </c>
      <c r="H25" s="17">
        <v>40268</v>
      </c>
      <c r="I25" s="14">
        <v>2.5</v>
      </c>
    </row>
    <row r="26" spans="1:9" ht="19.5" thickBot="1" x14ac:dyDescent="0.3">
      <c r="A26" s="63" t="s">
        <v>59</v>
      </c>
      <c r="B26" s="17">
        <v>40263</v>
      </c>
      <c r="C26" s="12">
        <v>2.5</v>
      </c>
      <c r="D26" s="17">
        <v>40264</v>
      </c>
      <c r="E26" s="12">
        <v>3.5</v>
      </c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48.5</v>
      </c>
      <c r="B28" s="59"/>
      <c r="C28" s="58">
        <f>SUM(C5:C27)</f>
        <v>18</v>
      </c>
      <c r="D28" s="57"/>
      <c r="E28" s="58">
        <f>SUM(E5:E27)</f>
        <v>19</v>
      </c>
      <c r="F28" s="17"/>
      <c r="G28" s="12">
        <f>SUM(G5:G27)</f>
        <v>7.5</v>
      </c>
      <c r="H28" s="17"/>
      <c r="I28" s="60">
        <f>SUM(I5:I27)</f>
        <v>4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1"/>
    </sheetView>
  </sheetViews>
  <sheetFormatPr defaultRowHeight="15" x14ac:dyDescent="0.25"/>
  <cols>
    <col min="1" max="1" width="21.140625" customWidth="1"/>
    <col min="4" max="4" width="7.42578125" customWidth="1"/>
    <col min="6" max="6" width="7.42578125" customWidth="1"/>
    <col min="8" max="8" width="7" customWidth="1"/>
  </cols>
  <sheetData>
    <row r="1" spans="1:9" ht="33.75" x14ac:dyDescent="0.5">
      <c r="A1" s="19" t="s">
        <v>18</v>
      </c>
      <c r="D1" s="16"/>
      <c r="F1" s="16"/>
      <c r="G1" s="218" t="s">
        <v>61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customHeight="1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>
        <v>40280</v>
      </c>
      <c r="C6" s="12">
        <v>3</v>
      </c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40270</v>
      </c>
      <c r="C8" s="12">
        <v>1.5</v>
      </c>
      <c r="D8" s="17">
        <v>40273</v>
      </c>
      <c r="E8" s="12">
        <v>4</v>
      </c>
      <c r="F8" s="17">
        <v>40280</v>
      </c>
      <c r="G8" s="12">
        <v>3</v>
      </c>
      <c r="H8" s="17">
        <v>40282</v>
      </c>
      <c r="I8" s="14">
        <v>2.5</v>
      </c>
    </row>
    <row r="9" spans="1:9" ht="19.5" thickBot="1" x14ac:dyDescent="0.3">
      <c r="A9" s="11"/>
      <c r="B9" s="17">
        <v>40289</v>
      </c>
      <c r="C9" s="12">
        <v>5.5</v>
      </c>
      <c r="D9" s="17">
        <v>40292</v>
      </c>
      <c r="E9" s="12">
        <v>1</v>
      </c>
      <c r="F9" s="17">
        <v>40294</v>
      </c>
      <c r="G9" s="12">
        <v>2.5</v>
      </c>
      <c r="H9" s="17">
        <v>40296</v>
      </c>
      <c r="I9" s="14">
        <v>4</v>
      </c>
    </row>
    <row r="10" spans="1:9" ht="19.5" thickBot="1" x14ac:dyDescent="0.3">
      <c r="A10" s="11"/>
      <c r="B10" s="17">
        <v>40298</v>
      </c>
      <c r="C10" s="12">
        <v>2.5</v>
      </c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20</v>
      </c>
      <c r="B11" s="17">
        <v>40293</v>
      </c>
      <c r="C11" s="12">
        <v>2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40275</v>
      </c>
      <c r="C13" s="12">
        <v>1.5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25.5" customHeight="1" thickBot="1" x14ac:dyDescent="0.3">
      <c r="A17" s="11" t="s">
        <v>22</v>
      </c>
      <c r="B17" s="17"/>
      <c r="C17" s="12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26</v>
      </c>
      <c r="B19" s="17">
        <v>40270</v>
      </c>
      <c r="C19" s="12">
        <v>4</v>
      </c>
      <c r="D19" s="17">
        <v>40275</v>
      </c>
      <c r="E19" s="12">
        <v>7</v>
      </c>
      <c r="F19" s="17">
        <v>40280</v>
      </c>
      <c r="G19" s="12">
        <v>2</v>
      </c>
      <c r="H19" s="17">
        <v>40284</v>
      </c>
      <c r="I19" s="14">
        <v>1</v>
      </c>
    </row>
    <row r="20" spans="1:9" ht="19.5" thickBot="1" x14ac:dyDescent="0.3">
      <c r="A20" s="22"/>
      <c r="B20" s="17">
        <v>40289</v>
      </c>
      <c r="C20" s="12">
        <v>4.5</v>
      </c>
      <c r="D20" s="17">
        <v>40292</v>
      </c>
      <c r="E20" s="12">
        <v>4</v>
      </c>
      <c r="F20" s="17">
        <v>40294</v>
      </c>
      <c r="G20" s="12">
        <v>1.5</v>
      </c>
      <c r="H20" s="17">
        <v>40296</v>
      </c>
      <c r="I20" s="14">
        <v>4</v>
      </c>
    </row>
    <row r="21" spans="1:9" ht="19.5" thickBot="1" x14ac:dyDescent="0.3">
      <c r="A21" s="11" t="s">
        <v>27</v>
      </c>
      <c r="B21" s="17">
        <v>40275</v>
      </c>
      <c r="C21" s="12">
        <v>4.5</v>
      </c>
      <c r="D21" s="17">
        <v>40277</v>
      </c>
      <c r="E21" s="12">
        <v>3</v>
      </c>
      <c r="F21" s="17">
        <v>40291</v>
      </c>
      <c r="G21" s="12">
        <v>3</v>
      </c>
      <c r="H21" s="17">
        <v>40298</v>
      </c>
      <c r="I21" s="14">
        <v>3</v>
      </c>
    </row>
    <row r="22" spans="1:9" ht="19.5" thickBot="1" x14ac:dyDescent="0.3">
      <c r="A22" s="22" t="s">
        <v>28</v>
      </c>
      <c r="B22" s="17"/>
      <c r="C22" s="12"/>
      <c r="D22" s="17"/>
      <c r="E22" s="12"/>
      <c r="F22" s="17"/>
      <c r="G22" s="12"/>
      <c r="H22" s="17"/>
      <c r="I22" s="14"/>
    </row>
    <row r="23" spans="1:9" ht="19.5" thickBot="1" x14ac:dyDescent="0.3">
      <c r="A23" s="53" t="s">
        <v>54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63" t="s">
        <v>59</v>
      </c>
      <c r="B24" s="17">
        <v>40298</v>
      </c>
      <c r="C24" s="12">
        <v>3.5</v>
      </c>
      <c r="D24" s="17"/>
      <c r="E24" s="12"/>
      <c r="F24" s="17"/>
      <c r="G24" s="12"/>
      <c r="H24" s="17"/>
      <c r="I24" s="14"/>
    </row>
    <row r="25" spans="1:9" ht="19.5" thickBot="1" x14ac:dyDescent="0.3">
      <c r="A25" s="63" t="s">
        <v>58</v>
      </c>
      <c r="B25" s="17">
        <v>40273</v>
      </c>
      <c r="C25" s="12">
        <v>1.75</v>
      </c>
      <c r="D25" s="17">
        <v>40275</v>
      </c>
      <c r="E25" s="12">
        <v>1.5</v>
      </c>
      <c r="F25" s="17">
        <v>40282</v>
      </c>
      <c r="G25" s="12">
        <v>1.75</v>
      </c>
      <c r="H25" s="17">
        <v>40284</v>
      </c>
      <c r="I25" s="14">
        <v>4</v>
      </c>
    </row>
    <row r="26" spans="1:9" ht="19.5" thickBot="1" x14ac:dyDescent="0.3">
      <c r="A26" s="63"/>
      <c r="B26" s="17">
        <v>40287</v>
      </c>
      <c r="C26" s="12">
        <v>1.75</v>
      </c>
      <c r="D26" s="17">
        <v>40289</v>
      </c>
      <c r="E26" s="12">
        <v>1.75</v>
      </c>
      <c r="F26" s="17">
        <v>40296</v>
      </c>
      <c r="G26" s="12">
        <v>1.5</v>
      </c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92</v>
      </c>
      <c r="B28" s="59"/>
      <c r="C28" s="58">
        <f>SUM(C5:C27)</f>
        <v>36</v>
      </c>
      <c r="D28" s="57"/>
      <c r="E28" s="58">
        <f>SUM(E5:E27)</f>
        <v>22.25</v>
      </c>
      <c r="F28" s="17"/>
      <c r="G28" s="12">
        <f>SUM(G5:G27)</f>
        <v>15.25</v>
      </c>
      <c r="H28" s="17"/>
      <c r="I28" s="60">
        <f>SUM(I5:I27)</f>
        <v>18.5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7" workbookViewId="0">
      <selection activeCell="D11" sqref="D11"/>
    </sheetView>
  </sheetViews>
  <sheetFormatPr defaultRowHeight="15" x14ac:dyDescent="0.25"/>
  <cols>
    <col min="1" max="1" width="19.85546875" customWidth="1"/>
    <col min="2" max="2" width="8.28515625" customWidth="1"/>
    <col min="4" max="4" width="8.5703125" customWidth="1"/>
    <col min="6" max="6" width="8.5703125" customWidth="1"/>
    <col min="8" max="8" width="7.4257812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62</v>
      </c>
      <c r="H1" s="218"/>
      <c r="I1" s="218"/>
    </row>
    <row r="3" spans="1:9" ht="24" thickBot="1" x14ac:dyDescent="0.4">
      <c r="A3" s="69" t="s">
        <v>69</v>
      </c>
      <c r="B3" s="68"/>
      <c r="C3" s="68"/>
      <c r="D3" s="67"/>
      <c r="E3" s="67"/>
    </row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32.25" customHeight="1" thickBot="1" x14ac:dyDescent="0.3">
      <c r="A5" s="62" t="s">
        <v>67</v>
      </c>
      <c r="B5" s="17">
        <v>40326</v>
      </c>
      <c r="C5" s="23">
        <v>3</v>
      </c>
      <c r="D5" s="17"/>
      <c r="E5" s="12"/>
      <c r="F5" s="17"/>
      <c r="G5" s="12"/>
      <c r="H5" s="17"/>
      <c r="I5" s="14"/>
    </row>
    <row r="6" spans="1:9" ht="19.5" thickBot="1" x14ac:dyDescent="0.3">
      <c r="A6" s="63" t="s">
        <v>64</v>
      </c>
      <c r="B6" s="17">
        <v>40327</v>
      </c>
      <c r="C6" s="23">
        <v>8</v>
      </c>
      <c r="D6" s="17"/>
      <c r="E6" s="71"/>
      <c r="F6" s="17"/>
      <c r="G6" s="12"/>
      <c r="H6" s="17"/>
      <c r="I6" s="14"/>
    </row>
    <row r="7" spans="1:9" ht="19.5" thickBot="1" x14ac:dyDescent="0.3">
      <c r="A7" s="63" t="s">
        <v>63</v>
      </c>
      <c r="B7" s="17">
        <v>40326</v>
      </c>
      <c r="C7" s="23">
        <v>8</v>
      </c>
      <c r="D7" s="17">
        <v>40327</v>
      </c>
      <c r="E7" s="23">
        <v>8</v>
      </c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40299</v>
      </c>
      <c r="C8" s="12">
        <v>4</v>
      </c>
      <c r="D8" s="17">
        <v>40301</v>
      </c>
      <c r="E8" s="12">
        <v>2</v>
      </c>
      <c r="F8" s="17">
        <v>40303</v>
      </c>
      <c r="G8" s="12">
        <v>3</v>
      </c>
      <c r="H8" s="17">
        <v>40305</v>
      </c>
      <c r="I8" s="14">
        <v>1</v>
      </c>
    </row>
    <row r="9" spans="1:9" ht="19.5" thickBot="1" x14ac:dyDescent="0.3">
      <c r="A9" s="11"/>
      <c r="B9" s="17">
        <v>40308</v>
      </c>
      <c r="C9" s="12">
        <v>2.5</v>
      </c>
      <c r="D9" s="17">
        <v>40310</v>
      </c>
      <c r="E9" s="12">
        <v>1</v>
      </c>
      <c r="F9" s="17">
        <v>40312</v>
      </c>
      <c r="G9" s="12">
        <v>0.5</v>
      </c>
      <c r="H9" s="17">
        <v>40317</v>
      </c>
      <c r="I9" s="14">
        <v>4</v>
      </c>
    </row>
    <row r="10" spans="1:9" ht="19.5" thickBot="1" x14ac:dyDescent="0.3">
      <c r="A10" s="11"/>
      <c r="B10" s="17">
        <v>40322</v>
      </c>
      <c r="C10" s="12">
        <v>1</v>
      </c>
      <c r="D10" s="17">
        <v>40324</v>
      </c>
      <c r="E10" s="12">
        <v>3</v>
      </c>
      <c r="F10" s="17">
        <v>40326</v>
      </c>
      <c r="G10" s="23">
        <v>8</v>
      </c>
      <c r="H10" s="17">
        <v>40327</v>
      </c>
      <c r="I10" s="72">
        <v>8</v>
      </c>
    </row>
    <row r="11" spans="1:9" ht="25.5" customHeight="1" thickBot="1" x14ac:dyDescent="0.3">
      <c r="A11" s="11" t="s">
        <v>20</v>
      </c>
      <c r="B11" s="17">
        <v>40301</v>
      </c>
      <c r="C11" s="12">
        <v>0.5</v>
      </c>
      <c r="D11" s="17"/>
      <c r="E11" s="12"/>
      <c r="F11" s="17"/>
      <c r="G11" s="12"/>
      <c r="H11" s="17"/>
      <c r="I11" s="14"/>
    </row>
    <row r="12" spans="1:9" ht="19.5" thickBot="1" x14ac:dyDescent="0.3">
      <c r="A12" s="63" t="s">
        <v>70</v>
      </c>
      <c r="B12" s="17">
        <v>40326</v>
      </c>
      <c r="C12" s="12">
        <v>3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40326</v>
      </c>
      <c r="C13" s="12">
        <v>4</v>
      </c>
      <c r="D13" s="17"/>
      <c r="E13" s="12"/>
      <c r="F13" s="17"/>
      <c r="G13" s="12"/>
      <c r="H13" s="17"/>
      <c r="I13" s="14"/>
    </row>
    <row r="14" spans="1:9" ht="19.5" thickBot="1" x14ac:dyDescent="0.3">
      <c r="A14" s="63" t="s">
        <v>73</v>
      </c>
      <c r="B14" s="17">
        <v>40326</v>
      </c>
      <c r="C14" s="12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>
        <v>40324</v>
      </c>
      <c r="C15" s="12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64" t="s">
        <v>22</v>
      </c>
      <c r="B17" s="17">
        <v>40303</v>
      </c>
      <c r="C17" s="12">
        <v>4</v>
      </c>
      <c r="D17" s="17">
        <v>40324</v>
      </c>
      <c r="E17" s="12">
        <v>3</v>
      </c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21.75" customHeight="1" thickBot="1" x14ac:dyDescent="0.3">
      <c r="A19" s="63" t="s">
        <v>26</v>
      </c>
      <c r="B19" s="17">
        <v>40301</v>
      </c>
      <c r="C19" s="12">
        <v>2</v>
      </c>
      <c r="D19" s="17">
        <v>40303</v>
      </c>
      <c r="E19" s="12">
        <v>3</v>
      </c>
      <c r="F19" s="17">
        <v>40305</v>
      </c>
      <c r="G19" s="12">
        <v>3</v>
      </c>
      <c r="H19" s="66" t="s">
        <v>68</v>
      </c>
      <c r="I19" s="70">
        <v>13</v>
      </c>
    </row>
    <row r="20" spans="1:9" ht="19.5" thickBot="1" x14ac:dyDescent="0.3">
      <c r="A20" s="62" t="s">
        <v>29</v>
      </c>
      <c r="B20" s="17">
        <v>40326</v>
      </c>
      <c r="C20" s="23">
        <v>3</v>
      </c>
      <c r="D20" s="17"/>
      <c r="E20" s="12"/>
      <c r="F20" s="17"/>
      <c r="G20" s="12"/>
      <c r="H20" s="17"/>
      <c r="I20" s="14"/>
    </row>
    <row r="21" spans="1:9" ht="24" customHeight="1" thickBot="1" x14ac:dyDescent="0.3">
      <c r="A21" s="11" t="s">
        <v>27</v>
      </c>
      <c r="B21" s="17">
        <v>40305</v>
      </c>
      <c r="C21" s="12">
        <v>1</v>
      </c>
      <c r="D21" s="17"/>
      <c r="E21" s="12"/>
      <c r="F21" s="17"/>
      <c r="G21" s="12"/>
      <c r="H21" s="17"/>
      <c r="I21" s="14"/>
    </row>
    <row r="22" spans="1:9" ht="32.25" thickBot="1" x14ac:dyDescent="0.3">
      <c r="A22" s="73" t="s">
        <v>65</v>
      </c>
      <c r="B22" s="17">
        <v>40326</v>
      </c>
      <c r="C22" s="12">
        <v>2</v>
      </c>
      <c r="D22" s="17"/>
      <c r="E22" s="12"/>
      <c r="F22" s="17"/>
      <c r="G22" s="12"/>
      <c r="H22" s="17"/>
      <c r="I22" s="14"/>
    </row>
    <row r="23" spans="1:9" ht="19.5" thickBot="1" x14ac:dyDescent="0.3">
      <c r="A23" s="63" t="s">
        <v>54</v>
      </c>
      <c r="B23" s="17">
        <v>40326</v>
      </c>
      <c r="C23" s="23">
        <v>1</v>
      </c>
      <c r="D23" s="17">
        <v>40327</v>
      </c>
      <c r="E23" s="23">
        <v>8</v>
      </c>
      <c r="F23" s="17"/>
      <c r="G23" s="12"/>
      <c r="H23" s="17"/>
      <c r="I23" s="14"/>
    </row>
    <row r="24" spans="1:9" ht="32.25" thickBot="1" x14ac:dyDescent="0.3">
      <c r="A24" s="62" t="s">
        <v>66</v>
      </c>
      <c r="B24" s="17">
        <v>40327</v>
      </c>
      <c r="C24" s="23">
        <v>8</v>
      </c>
      <c r="D24" s="17"/>
      <c r="E24" s="12"/>
      <c r="F24" s="17"/>
      <c r="G24" s="12"/>
      <c r="H24" s="17"/>
      <c r="I24" s="14"/>
    </row>
    <row r="25" spans="1:9" ht="19.5" thickBot="1" x14ac:dyDescent="0.3">
      <c r="A25" s="65" t="s">
        <v>58</v>
      </c>
      <c r="B25" s="17">
        <v>40301</v>
      </c>
      <c r="C25" s="12">
        <v>1.75</v>
      </c>
      <c r="D25" s="17">
        <v>40303</v>
      </c>
      <c r="E25" s="12">
        <v>1.75</v>
      </c>
      <c r="F25" s="17"/>
      <c r="G25" s="12"/>
      <c r="H25" s="17"/>
      <c r="I25" s="14"/>
    </row>
    <row r="26" spans="1:9" ht="19.5" thickBot="1" x14ac:dyDescent="0.3">
      <c r="A26" s="62" t="s">
        <v>71</v>
      </c>
      <c r="B26" s="17">
        <v>40326</v>
      </c>
      <c r="C26" s="12">
        <v>1</v>
      </c>
      <c r="D26" s="17">
        <v>40327</v>
      </c>
      <c r="E26" s="12">
        <v>1</v>
      </c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133</v>
      </c>
      <c r="B28" s="59"/>
      <c r="C28" s="58">
        <f>SUM(C5:C27)</f>
        <v>61.75</v>
      </c>
      <c r="D28" s="57"/>
      <c r="E28" s="58">
        <f>SUM(E5:E27)</f>
        <v>30.75</v>
      </c>
      <c r="F28" s="17"/>
      <c r="G28" s="12">
        <f>SUM(G5:G27)</f>
        <v>14.5</v>
      </c>
      <c r="H28" s="17"/>
      <c r="I28" s="60">
        <f>SUM(I5:I27)</f>
        <v>26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orientation="portrait" horizontalDpi="180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1"/>
    </sheetView>
  </sheetViews>
  <sheetFormatPr defaultRowHeight="15" x14ac:dyDescent="0.25"/>
  <cols>
    <col min="1" max="1" width="22.28515625" customWidth="1"/>
    <col min="2" max="2" width="7.7109375" customWidth="1"/>
    <col min="4" max="4" width="7.140625" customWidth="1"/>
    <col min="6" max="6" width="7.7109375" customWidth="1"/>
    <col min="8" max="8" width="8.140625" customWidth="1"/>
  </cols>
  <sheetData>
    <row r="1" spans="1:9" ht="33.75" x14ac:dyDescent="0.5">
      <c r="A1" s="19" t="s">
        <v>18</v>
      </c>
      <c r="D1" s="16"/>
      <c r="F1" s="16"/>
      <c r="G1" s="218" t="s">
        <v>72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40331</v>
      </c>
      <c r="C8" s="12">
        <v>2.5</v>
      </c>
      <c r="D8" s="17">
        <v>40334</v>
      </c>
      <c r="E8" s="12">
        <v>2</v>
      </c>
      <c r="F8" s="17">
        <v>40350</v>
      </c>
      <c r="G8" s="12">
        <v>2.5</v>
      </c>
      <c r="H8" s="17">
        <v>40352</v>
      </c>
      <c r="I8" s="14">
        <v>4.25</v>
      </c>
    </row>
    <row r="9" spans="1:9" ht="19.5" thickBot="1" x14ac:dyDescent="0.3">
      <c r="A9" s="11"/>
      <c r="B9" s="17"/>
      <c r="C9" s="12"/>
      <c r="D9" s="17"/>
      <c r="E9" s="12"/>
      <c r="F9" s="17"/>
      <c r="G9" s="12"/>
      <c r="H9" s="17"/>
      <c r="I9" s="14"/>
    </row>
    <row r="10" spans="1:9" ht="19.5" thickBot="1" x14ac:dyDescent="0.3">
      <c r="A10" s="11"/>
      <c r="B10" s="17"/>
      <c r="C10" s="12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20</v>
      </c>
      <c r="B11" s="17">
        <v>40333</v>
      </c>
      <c r="C11" s="12">
        <v>4</v>
      </c>
      <c r="D11" s="17">
        <v>40336</v>
      </c>
      <c r="E11" s="12">
        <v>2.5</v>
      </c>
      <c r="F11" s="17">
        <v>40340</v>
      </c>
      <c r="G11" s="12">
        <v>2</v>
      </c>
      <c r="H11" s="17"/>
      <c r="I11" s="14"/>
    </row>
    <row r="12" spans="1:9" ht="19.5" thickBot="1" x14ac:dyDescent="0.3">
      <c r="A12" s="11" t="s">
        <v>75</v>
      </c>
      <c r="B12" s="17">
        <v>40354</v>
      </c>
      <c r="C12" s="12">
        <v>3.75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/>
      <c r="C13" s="12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74</v>
      </c>
      <c r="B14" s="17">
        <v>40340</v>
      </c>
      <c r="C14" s="12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>
        <v>40352</v>
      </c>
      <c r="C15" s="12">
        <v>4.5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22</v>
      </c>
      <c r="B17" s="17">
        <v>40359</v>
      </c>
      <c r="C17" s="12">
        <v>1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26</v>
      </c>
      <c r="B19" s="17">
        <v>40345</v>
      </c>
      <c r="C19" s="12">
        <v>2</v>
      </c>
      <c r="D19" s="17">
        <v>40347</v>
      </c>
      <c r="E19" s="12">
        <v>3</v>
      </c>
      <c r="F19" s="17">
        <v>40350</v>
      </c>
      <c r="G19" s="12">
        <v>1.75</v>
      </c>
      <c r="H19" s="17"/>
      <c r="I19" s="14"/>
    </row>
    <row r="20" spans="1:9" ht="19.5" thickBot="1" x14ac:dyDescent="0.3">
      <c r="A20" s="22"/>
      <c r="B20" s="17"/>
      <c r="C20" s="12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27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22" t="s">
        <v>28</v>
      </c>
      <c r="B22" s="17"/>
      <c r="C22" s="12"/>
      <c r="D22" s="17"/>
      <c r="E22" s="12"/>
      <c r="F22" s="17"/>
      <c r="G22" s="12"/>
      <c r="H22" s="17"/>
      <c r="I22" s="14"/>
    </row>
    <row r="23" spans="1:9" ht="19.5" thickBot="1" x14ac:dyDescent="0.3">
      <c r="A23" s="53" t="s">
        <v>54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63"/>
      <c r="B24" s="17"/>
      <c r="C24" s="12"/>
      <c r="D24" s="17"/>
      <c r="E24" s="12"/>
      <c r="F24" s="17"/>
      <c r="G24" s="12"/>
      <c r="H24" s="17"/>
      <c r="I24" s="14"/>
    </row>
    <row r="25" spans="1:9" ht="19.5" thickBot="1" x14ac:dyDescent="0.3">
      <c r="A25" s="63" t="s">
        <v>57</v>
      </c>
      <c r="B25" s="17">
        <v>40331</v>
      </c>
      <c r="C25" s="12">
        <v>2</v>
      </c>
      <c r="D25" s="17"/>
      <c r="E25" s="12"/>
      <c r="F25" s="17"/>
      <c r="G25" s="12"/>
      <c r="H25" s="17"/>
      <c r="I25" s="14"/>
    </row>
    <row r="26" spans="1:9" ht="19.5" thickBot="1" x14ac:dyDescent="0.3">
      <c r="A26" s="63" t="s">
        <v>71</v>
      </c>
      <c r="B26" s="17">
        <v>40347</v>
      </c>
      <c r="C26" s="12">
        <v>2</v>
      </c>
      <c r="D26" s="17"/>
      <c r="E26" s="12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41.75</v>
      </c>
      <c r="B28" s="59"/>
      <c r="C28" s="58">
        <f>SUM(C5:C27)</f>
        <v>23.75</v>
      </c>
      <c r="D28" s="57"/>
      <c r="E28" s="58">
        <f>SUM(E5:E27)</f>
        <v>7.5</v>
      </c>
      <c r="F28" s="17"/>
      <c r="G28" s="12">
        <f>SUM(G5:G27)</f>
        <v>6.25</v>
      </c>
      <c r="H28" s="17"/>
      <c r="I28" s="60">
        <f>SUM(I5:I27)</f>
        <v>4.25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0" workbookViewId="0">
      <selection sqref="A1:I31"/>
    </sheetView>
  </sheetViews>
  <sheetFormatPr defaultRowHeight="15" x14ac:dyDescent="0.25"/>
  <cols>
    <col min="1" max="1" width="21.28515625" customWidth="1"/>
    <col min="2" max="2" width="8.7109375" customWidth="1"/>
    <col min="4" max="4" width="8.28515625" customWidth="1"/>
    <col min="6" max="6" width="8.140625" customWidth="1"/>
    <col min="7" max="7" width="7.5703125" customWidth="1"/>
    <col min="8" max="8" width="7.4257812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76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>
        <v>40373</v>
      </c>
      <c r="C7" s="12">
        <v>2.75</v>
      </c>
      <c r="D7" s="17">
        <v>40380</v>
      </c>
      <c r="E7" s="12">
        <v>2.75</v>
      </c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40368</v>
      </c>
      <c r="C8" s="12">
        <v>2.5</v>
      </c>
      <c r="D8" s="17">
        <v>40369</v>
      </c>
      <c r="E8" s="12">
        <v>2</v>
      </c>
      <c r="F8" s="17">
        <v>40375</v>
      </c>
      <c r="G8" s="12">
        <v>2</v>
      </c>
      <c r="H8" s="17">
        <v>40378</v>
      </c>
      <c r="I8" s="70">
        <v>7.5</v>
      </c>
    </row>
    <row r="9" spans="1:9" ht="19.5" thickBot="1" x14ac:dyDescent="0.3">
      <c r="A9" s="11"/>
      <c r="B9" s="17">
        <v>40379</v>
      </c>
      <c r="C9" s="23">
        <v>3.5</v>
      </c>
      <c r="D9" s="17">
        <v>40382</v>
      </c>
      <c r="E9" s="12">
        <v>4</v>
      </c>
      <c r="F9" s="17"/>
      <c r="G9" s="12"/>
      <c r="H9" s="17"/>
      <c r="I9" s="14"/>
    </row>
    <row r="10" spans="1:9" ht="19.5" thickBot="1" x14ac:dyDescent="0.3">
      <c r="A10" s="11" t="s">
        <v>20</v>
      </c>
      <c r="B10" s="17">
        <v>40378</v>
      </c>
      <c r="C10" s="23">
        <v>10</v>
      </c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84</v>
      </c>
      <c r="B11" s="17">
        <v>40378</v>
      </c>
      <c r="C11" s="23">
        <v>4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75</v>
      </c>
      <c r="B12" s="17">
        <v>40378</v>
      </c>
      <c r="C12" s="23">
        <v>4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40379</v>
      </c>
      <c r="C13" s="23">
        <v>3.5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81</v>
      </c>
      <c r="B14" s="17">
        <v>40378</v>
      </c>
      <c r="C14" s="23">
        <v>4</v>
      </c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82</v>
      </c>
      <c r="B15" s="17">
        <v>40378</v>
      </c>
      <c r="C15" s="23">
        <v>4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83</v>
      </c>
      <c r="B16" s="17">
        <v>40378</v>
      </c>
      <c r="C16" s="23">
        <v>4</v>
      </c>
      <c r="D16" s="17"/>
      <c r="E16" s="12"/>
      <c r="F16" s="17"/>
      <c r="G16" s="12"/>
      <c r="H16" s="17"/>
      <c r="I16" s="14"/>
    </row>
    <row r="17" spans="1:9" ht="23.25" customHeight="1" thickBot="1" x14ac:dyDescent="0.3">
      <c r="A17" s="11" t="s">
        <v>87</v>
      </c>
      <c r="B17" s="17">
        <v>40378</v>
      </c>
      <c r="C17" s="23">
        <v>6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40378</v>
      </c>
      <c r="C18" s="23">
        <v>13.5</v>
      </c>
      <c r="D18" s="17"/>
      <c r="E18" s="12"/>
      <c r="F18" s="17"/>
      <c r="G18" s="12"/>
      <c r="H18" s="17"/>
      <c r="I18" s="14"/>
    </row>
    <row r="19" spans="1:9" ht="24" customHeight="1" thickBot="1" x14ac:dyDescent="0.3">
      <c r="A19" s="11" t="s">
        <v>80</v>
      </c>
      <c r="B19" s="17">
        <v>40378</v>
      </c>
      <c r="C19" s="23">
        <v>2</v>
      </c>
      <c r="D19" s="17"/>
      <c r="E19" s="12"/>
      <c r="F19" s="17"/>
      <c r="G19" s="12"/>
      <c r="H19" s="17"/>
      <c r="I19" s="14"/>
    </row>
    <row r="20" spans="1:9" ht="19.5" thickBot="1" x14ac:dyDescent="0.3">
      <c r="A20" s="74" t="s">
        <v>85</v>
      </c>
      <c r="B20" s="17">
        <v>40378</v>
      </c>
      <c r="C20" s="23">
        <v>2</v>
      </c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86</v>
      </c>
      <c r="B21" s="17">
        <v>40378</v>
      </c>
      <c r="C21" s="23">
        <v>4</v>
      </c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78</v>
      </c>
      <c r="B22" s="17">
        <v>40378</v>
      </c>
      <c r="C22" s="23">
        <v>3</v>
      </c>
      <c r="D22" s="17"/>
      <c r="E22" s="12"/>
      <c r="F22" s="17"/>
      <c r="G22" s="12"/>
      <c r="H22" s="17"/>
      <c r="I22" s="14"/>
    </row>
    <row r="23" spans="1:9" ht="19.5" thickBot="1" x14ac:dyDescent="0.3">
      <c r="A23" s="11" t="s">
        <v>27</v>
      </c>
      <c r="B23" s="17">
        <v>40378</v>
      </c>
      <c r="C23" s="23">
        <v>9</v>
      </c>
      <c r="D23" s="17">
        <v>40379</v>
      </c>
      <c r="E23" s="23">
        <v>4</v>
      </c>
      <c r="F23" s="17"/>
      <c r="G23" s="12"/>
      <c r="H23" s="17"/>
      <c r="I23" s="14"/>
    </row>
    <row r="24" spans="1:9" ht="19.5" thickBot="1" x14ac:dyDescent="0.3">
      <c r="A24" s="11" t="s">
        <v>79</v>
      </c>
      <c r="B24" s="17">
        <v>40378</v>
      </c>
      <c r="C24" s="23">
        <v>7</v>
      </c>
      <c r="D24" s="17">
        <v>40379</v>
      </c>
      <c r="E24" s="23">
        <v>1</v>
      </c>
      <c r="F24" s="17"/>
      <c r="G24" s="12"/>
      <c r="H24" s="17"/>
      <c r="I24" s="14"/>
    </row>
    <row r="25" spans="1:9" ht="19.5" thickBot="1" x14ac:dyDescent="0.3">
      <c r="A25" s="53" t="s">
        <v>54</v>
      </c>
      <c r="B25" s="17">
        <v>40379</v>
      </c>
      <c r="C25" s="23">
        <v>3.5</v>
      </c>
      <c r="D25" s="17"/>
      <c r="E25" s="12"/>
      <c r="F25" s="17"/>
      <c r="G25" s="12"/>
      <c r="H25" s="17"/>
      <c r="I25" s="14"/>
    </row>
    <row r="26" spans="1:9" ht="19.5" thickBot="1" x14ac:dyDescent="0.3">
      <c r="A26" s="62" t="s">
        <v>71</v>
      </c>
      <c r="B26" s="17">
        <v>40368</v>
      </c>
      <c r="C26" s="12">
        <v>1</v>
      </c>
      <c r="D26" s="17">
        <v>40379</v>
      </c>
      <c r="E26" s="23">
        <v>2.5</v>
      </c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119</v>
      </c>
      <c r="B28" s="59"/>
      <c r="C28" s="58">
        <f>SUM(C5:C27)</f>
        <v>93.25</v>
      </c>
      <c r="D28" s="57"/>
      <c r="E28" s="58">
        <f>SUM(E5:E27)</f>
        <v>16.25</v>
      </c>
      <c r="F28" s="17"/>
      <c r="G28" s="12">
        <f>SUM(G5:G27)</f>
        <v>2</v>
      </c>
      <c r="H28" s="17"/>
      <c r="I28" s="60">
        <f>SUM(I5:I27)</f>
        <v>7.5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0" workbookViewId="0">
      <selection activeCell="F35" sqref="F35"/>
    </sheetView>
  </sheetViews>
  <sheetFormatPr defaultRowHeight="15" x14ac:dyDescent="0.25"/>
  <cols>
    <col min="1" max="1" width="21.140625" customWidth="1"/>
    <col min="5" max="5" width="7.7109375" customWidth="1"/>
    <col min="6" max="6" width="7.5703125" customWidth="1"/>
    <col min="8" max="8" width="7.85546875" customWidth="1"/>
  </cols>
  <sheetData>
    <row r="1" spans="1:9" ht="33.75" x14ac:dyDescent="0.5">
      <c r="A1" s="19" t="s">
        <v>18</v>
      </c>
      <c r="D1" s="16"/>
      <c r="F1" s="16"/>
      <c r="G1" s="218" t="s">
        <v>88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>
        <v>40394</v>
      </c>
      <c r="C5" s="12">
        <v>1</v>
      </c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>
        <v>40411</v>
      </c>
      <c r="C8" s="12">
        <v>1.75</v>
      </c>
      <c r="D8" s="17">
        <v>40417</v>
      </c>
      <c r="E8" s="12">
        <v>2.5</v>
      </c>
      <c r="F8" s="17"/>
      <c r="G8" s="12"/>
      <c r="H8" s="17"/>
      <c r="I8" s="77"/>
    </row>
    <row r="9" spans="1:9" ht="19.5" thickBot="1" x14ac:dyDescent="0.3">
      <c r="A9" s="11"/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84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75</v>
      </c>
      <c r="B12" s="17">
        <v>40403</v>
      </c>
      <c r="C12" s="75">
        <v>1</v>
      </c>
      <c r="D12" s="17">
        <v>40413</v>
      </c>
      <c r="E12" s="12">
        <v>4.25</v>
      </c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40420</v>
      </c>
      <c r="C13" s="75">
        <v>3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11"/>
      <c r="B15" s="17"/>
      <c r="C15" s="75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89</v>
      </c>
      <c r="B17" s="17">
        <v>40394</v>
      </c>
      <c r="C17" s="75">
        <v>1.5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40411</v>
      </c>
      <c r="C18" s="75">
        <v>1.5</v>
      </c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74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27</v>
      </c>
      <c r="B23" s="17">
        <v>40420</v>
      </c>
      <c r="C23" s="75">
        <v>2.5</v>
      </c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79</v>
      </c>
      <c r="B24" s="17">
        <v>40420</v>
      </c>
      <c r="C24" s="75">
        <v>1.5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91</v>
      </c>
      <c r="B25" s="17">
        <v>40420</v>
      </c>
      <c r="C25" s="75">
        <v>1.5</v>
      </c>
      <c r="D25" s="17"/>
      <c r="E25" s="75"/>
      <c r="F25" s="17"/>
      <c r="G25" s="12"/>
      <c r="H25" s="17"/>
      <c r="I25" s="14"/>
    </row>
    <row r="26" spans="1:9" ht="19.5" thickBot="1" x14ac:dyDescent="0.3">
      <c r="A26" s="62" t="s">
        <v>90</v>
      </c>
      <c r="B26" s="17">
        <v>40396</v>
      </c>
      <c r="C26" s="12">
        <v>0.75</v>
      </c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22.75</v>
      </c>
      <c r="B28" s="59"/>
      <c r="C28" s="58">
        <f>SUM(C5:C27)</f>
        <v>16</v>
      </c>
      <c r="D28" s="57"/>
      <c r="E28" s="76">
        <f>SUM(E5:E27)</f>
        <v>6.75</v>
      </c>
      <c r="F28" s="17"/>
      <c r="G28" s="12">
        <f>SUM(G5:G27)</f>
        <v>0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2"/>
    </sheetView>
  </sheetViews>
  <sheetFormatPr defaultRowHeight="15" x14ac:dyDescent="0.25"/>
  <cols>
    <col min="1" max="1" width="21.42578125" customWidth="1"/>
    <col min="6" max="6" width="7.140625" customWidth="1"/>
    <col min="7" max="7" width="8.5703125" customWidth="1"/>
    <col min="8" max="8" width="7.710937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92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/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40424</v>
      </c>
      <c r="C9" s="12">
        <v>0.5</v>
      </c>
      <c r="D9" s="17">
        <v>40429</v>
      </c>
      <c r="E9" s="12">
        <v>4.25</v>
      </c>
      <c r="F9" s="17">
        <v>40431</v>
      </c>
      <c r="G9" s="12">
        <v>3</v>
      </c>
      <c r="H9" s="17">
        <v>40436</v>
      </c>
      <c r="I9" s="77">
        <v>2.5</v>
      </c>
    </row>
    <row r="10" spans="1:9" ht="19.5" thickBot="1" x14ac:dyDescent="0.3">
      <c r="A10" s="11"/>
      <c r="B10" s="17">
        <v>40439</v>
      </c>
      <c r="C10" s="75">
        <v>2</v>
      </c>
      <c r="D10" s="17">
        <v>40441</v>
      </c>
      <c r="E10" s="12">
        <v>1</v>
      </c>
      <c r="F10" s="17">
        <v>40443</v>
      </c>
      <c r="G10" s="12">
        <v>5</v>
      </c>
      <c r="H10" s="17">
        <v>40445</v>
      </c>
      <c r="I10" s="77">
        <v>2</v>
      </c>
    </row>
    <row r="11" spans="1:9" ht="19.5" thickBot="1" x14ac:dyDescent="0.3">
      <c r="A11" s="11"/>
      <c r="B11" s="17">
        <v>40448</v>
      </c>
      <c r="C11" s="75">
        <v>2</v>
      </c>
      <c r="D11" s="17">
        <v>40450</v>
      </c>
      <c r="E11" s="12">
        <v>2.5</v>
      </c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75</v>
      </c>
      <c r="B15" s="17">
        <v>40432</v>
      </c>
      <c r="C15" s="75">
        <v>2.5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40443</v>
      </c>
      <c r="C21" s="12">
        <v>5</v>
      </c>
      <c r="D21" s="17">
        <v>40446</v>
      </c>
      <c r="E21" s="12">
        <v>1</v>
      </c>
      <c r="F21" s="17">
        <v>40450</v>
      </c>
      <c r="G21" s="12">
        <v>4</v>
      </c>
      <c r="H21" s="17"/>
      <c r="I21" s="14"/>
    </row>
    <row r="22" spans="1:9" ht="19.5" thickBot="1" x14ac:dyDescent="0.3">
      <c r="A22" s="11" t="s">
        <v>79</v>
      </c>
      <c r="B22" s="17">
        <v>40437</v>
      </c>
      <c r="C22" s="75">
        <v>2</v>
      </c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40446</v>
      </c>
      <c r="C24" s="75">
        <v>2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41.25</v>
      </c>
      <c r="B28" s="59"/>
      <c r="C28" s="58">
        <f>SUM(C5:C27)</f>
        <v>16</v>
      </c>
      <c r="D28" s="57"/>
      <c r="E28" s="76">
        <f>SUM(E5:E27)</f>
        <v>8.75</v>
      </c>
      <c r="F28" s="17"/>
      <c r="G28" s="12">
        <f>SUM(G5:G27)</f>
        <v>12</v>
      </c>
      <c r="H28" s="17"/>
      <c r="I28" s="60">
        <f>SUM(I5:I27)</f>
        <v>4.5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6" workbookViewId="0">
      <selection sqref="A1:I32"/>
    </sheetView>
  </sheetViews>
  <sheetFormatPr defaultRowHeight="15" x14ac:dyDescent="0.25"/>
  <cols>
    <col min="1" max="1" width="23" customWidth="1"/>
    <col min="4" max="5" width="7.7109375" customWidth="1"/>
    <col min="7" max="7" width="7.85546875" customWidth="1"/>
    <col min="8" max="8" width="7.4257812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93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/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40476</v>
      </c>
      <c r="C9" s="12">
        <v>2.75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75</v>
      </c>
      <c r="B15" s="17"/>
      <c r="C15" s="75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>
        <v>40462</v>
      </c>
      <c r="C20" s="75">
        <v>1.5</v>
      </c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40462</v>
      </c>
      <c r="C21" s="12">
        <v>1.5</v>
      </c>
      <c r="D21" s="17">
        <v>40464</v>
      </c>
      <c r="E21" s="12">
        <v>4</v>
      </c>
      <c r="F21" s="17">
        <v>40476</v>
      </c>
      <c r="G21" s="12">
        <v>1.5</v>
      </c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11.25</v>
      </c>
      <c r="B28" s="59"/>
      <c r="C28" s="58">
        <f>SUM(C5:C27)</f>
        <v>5.75</v>
      </c>
      <c r="D28" s="57"/>
      <c r="E28" s="76">
        <f>SUM(E5:E27)</f>
        <v>4</v>
      </c>
      <c r="F28" s="17"/>
      <c r="G28" s="12">
        <f>SUM(G5:G27)</f>
        <v>1.5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4" workbookViewId="0">
      <selection activeCell="I31" sqref="A1:I31"/>
    </sheetView>
  </sheetViews>
  <sheetFormatPr defaultRowHeight="15" x14ac:dyDescent="0.25"/>
  <cols>
    <col min="1" max="1" width="23" customWidth="1"/>
    <col min="2" max="2" width="8.28515625" customWidth="1"/>
    <col min="3" max="4" width="8" customWidth="1"/>
    <col min="5" max="5" width="7.7109375" customWidth="1"/>
    <col min="6" max="6" width="7" customWidth="1"/>
    <col min="7" max="7" width="8.140625" customWidth="1"/>
    <col min="9" max="9" width="8.42578125" customWidth="1"/>
  </cols>
  <sheetData>
    <row r="1" spans="1:9" ht="33.75" x14ac:dyDescent="0.5">
      <c r="A1" s="19" t="s">
        <v>18</v>
      </c>
      <c r="D1" s="16"/>
      <c r="F1" s="16"/>
      <c r="G1" s="218" t="s">
        <v>94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>
        <v>40499</v>
      </c>
      <c r="C6" s="12">
        <v>2.5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/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40483</v>
      </c>
      <c r="C9" s="12">
        <v>2</v>
      </c>
      <c r="D9" s="17">
        <v>40485</v>
      </c>
      <c r="E9" s="12">
        <v>2</v>
      </c>
      <c r="F9" s="17">
        <v>40488</v>
      </c>
      <c r="G9" s="12">
        <v>1.25</v>
      </c>
      <c r="H9" s="17">
        <v>40492</v>
      </c>
      <c r="I9" s="77">
        <v>2</v>
      </c>
    </row>
    <row r="10" spans="1:9" ht="19.5" thickBot="1" x14ac:dyDescent="0.3">
      <c r="A10" s="11"/>
      <c r="B10" s="17">
        <v>40499</v>
      </c>
      <c r="C10" s="75">
        <v>2.5</v>
      </c>
      <c r="D10" s="17">
        <v>40509</v>
      </c>
      <c r="E10" s="12">
        <v>2</v>
      </c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75</v>
      </c>
      <c r="B15" s="17">
        <v>40511</v>
      </c>
      <c r="C15" s="75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40490</v>
      </c>
      <c r="C21" s="12">
        <v>4</v>
      </c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96</v>
      </c>
      <c r="B25" s="17">
        <v>40485</v>
      </c>
      <c r="C25" s="75">
        <v>2</v>
      </c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22.25</v>
      </c>
      <c r="B28" s="59"/>
      <c r="C28" s="58">
        <f>SUM(C5:C27)</f>
        <v>15</v>
      </c>
      <c r="D28" s="57"/>
      <c r="E28" s="76">
        <f>SUM(E5:E27)</f>
        <v>4</v>
      </c>
      <c r="F28" s="17"/>
      <c r="G28" s="12">
        <f>SUM(G5:G27)</f>
        <v>1.25</v>
      </c>
      <c r="H28" s="17"/>
      <c r="I28" s="60">
        <f>SUM(I5:I27)</f>
        <v>2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E17" sqref="E17"/>
    </sheetView>
  </sheetViews>
  <sheetFormatPr defaultRowHeight="15" x14ac:dyDescent="0.25"/>
  <cols>
    <col min="1" max="1" width="23" customWidth="1"/>
    <col min="2" max="3" width="8" customWidth="1"/>
    <col min="5" max="5" width="7.7109375" customWidth="1"/>
    <col min="6" max="6" width="8.5703125" customWidth="1"/>
    <col min="8" max="8" width="8.28515625" customWidth="1"/>
    <col min="9" max="9" width="7.85546875" customWidth="1"/>
  </cols>
  <sheetData>
    <row r="1" spans="1:9" ht="33.75" x14ac:dyDescent="0.5">
      <c r="A1" s="19" t="s">
        <v>18</v>
      </c>
      <c r="D1" s="16"/>
      <c r="F1" s="16"/>
      <c r="G1" s="218" t="s">
        <v>95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97</v>
      </c>
      <c r="B8" s="17">
        <v>40534</v>
      </c>
      <c r="C8" s="12">
        <v>1</v>
      </c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40516</v>
      </c>
      <c r="C9" s="12">
        <v>3</v>
      </c>
      <c r="D9" s="17">
        <v>40520</v>
      </c>
      <c r="E9" s="12">
        <v>1</v>
      </c>
      <c r="F9" s="17">
        <v>40527</v>
      </c>
      <c r="G9" s="12">
        <v>2.5</v>
      </c>
      <c r="H9" s="17">
        <v>40528</v>
      </c>
      <c r="I9" s="77">
        <v>1.5</v>
      </c>
    </row>
    <row r="10" spans="1:9" ht="19.5" thickBot="1" x14ac:dyDescent="0.3">
      <c r="A10" s="11"/>
      <c r="B10" s="17">
        <v>40534</v>
      </c>
      <c r="C10" s="75">
        <v>2</v>
      </c>
      <c r="D10" s="17">
        <v>40880</v>
      </c>
      <c r="E10" s="12">
        <v>4</v>
      </c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>
        <v>40520</v>
      </c>
      <c r="C12" s="75">
        <v>2</v>
      </c>
      <c r="D12" s="17">
        <v>40880</v>
      </c>
      <c r="E12" s="12">
        <v>5</v>
      </c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63" t="s">
        <v>75</v>
      </c>
      <c r="B15" s="78">
        <v>40525</v>
      </c>
      <c r="C15" s="79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>
        <v>40516</v>
      </c>
      <c r="C17" s="75">
        <v>1.5</v>
      </c>
      <c r="D17" s="17"/>
      <c r="E17" s="12"/>
      <c r="F17" s="17"/>
      <c r="G17" s="12"/>
      <c r="H17" s="17"/>
      <c r="I17" s="14"/>
    </row>
    <row r="18" spans="1:9" ht="19.5" thickBot="1" x14ac:dyDescent="0.3">
      <c r="A18" s="63" t="s">
        <v>71</v>
      </c>
      <c r="B18" s="78">
        <v>40529</v>
      </c>
      <c r="C18" s="79">
        <v>2</v>
      </c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40528</v>
      </c>
      <c r="C21" s="12">
        <v>3</v>
      </c>
      <c r="D21" s="17">
        <v>40520</v>
      </c>
      <c r="E21" s="12">
        <v>2</v>
      </c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32.5</v>
      </c>
      <c r="B28" s="59"/>
      <c r="C28" s="58">
        <f>SUM(C5:C27)</f>
        <v>16.5</v>
      </c>
      <c r="D28" s="57"/>
      <c r="E28" s="76">
        <f>SUM(E5:E27)</f>
        <v>12</v>
      </c>
      <c r="F28" s="17"/>
      <c r="G28" s="12">
        <f>SUM(G5:G27)</f>
        <v>2.5</v>
      </c>
      <c r="H28" s="17"/>
      <c r="I28" s="60">
        <f>SUM(I5:I27)</f>
        <v>1.5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2" workbookViewId="0">
      <selection activeCell="I32" sqref="A1:I32"/>
    </sheetView>
  </sheetViews>
  <sheetFormatPr defaultRowHeight="15" x14ac:dyDescent="0.25"/>
  <cols>
    <col min="1" max="1" width="26.28515625" customWidth="1"/>
    <col min="2" max="2" width="7.42578125" customWidth="1"/>
    <col min="3" max="3" width="8.42578125" customWidth="1"/>
    <col min="4" max="4" width="8" customWidth="1"/>
    <col min="5" max="6" width="7.7109375" customWidth="1"/>
    <col min="7" max="8" width="8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99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22.5" customHeight="1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23.25" customHeight="1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22.5" customHeight="1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20.25" customHeight="1" thickBot="1" x14ac:dyDescent="0.3">
      <c r="A8" s="11" t="s">
        <v>97</v>
      </c>
      <c r="B8" s="17"/>
      <c r="C8" s="12"/>
      <c r="D8" s="17"/>
      <c r="E8" s="12"/>
      <c r="F8" s="17"/>
      <c r="G8" s="12"/>
      <c r="H8" s="17"/>
      <c r="I8" s="77"/>
    </row>
    <row r="9" spans="1:9" ht="20.25" customHeight="1" thickBot="1" x14ac:dyDescent="0.3">
      <c r="A9" s="11" t="s">
        <v>25</v>
      </c>
      <c r="B9" s="17">
        <v>40548</v>
      </c>
      <c r="C9" s="12">
        <v>2</v>
      </c>
      <c r="D9" s="17">
        <v>40569</v>
      </c>
      <c r="E9" s="12">
        <v>2.5</v>
      </c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23.25" customHeight="1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21.75" customHeight="1" thickBot="1" x14ac:dyDescent="0.3">
      <c r="A15" s="63" t="s">
        <v>75</v>
      </c>
      <c r="B15" s="78">
        <v>40567</v>
      </c>
      <c r="C15" s="79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21" customHeight="1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22.5" customHeight="1" thickBot="1" x14ac:dyDescent="0.3">
      <c r="A18" s="63" t="s">
        <v>71</v>
      </c>
      <c r="B18" s="78"/>
      <c r="C18" s="79"/>
      <c r="D18" s="17"/>
      <c r="E18" s="12"/>
      <c r="F18" s="17"/>
      <c r="G18" s="12"/>
      <c r="H18" s="17"/>
      <c r="I18" s="14"/>
    </row>
    <row r="19" spans="1:9" ht="21.75" customHeight="1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22.5" customHeight="1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22.5" customHeight="1" thickBot="1" x14ac:dyDescent="0.3">
      <c r="A21" s="11" t="s">
        <v>26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6.5</v>
      </c>
      <c r="B28" s="59"/>
      <c r="C28" s="58">
        <f>SUM(C5:C27)</f>
        <v>4</v>
      </c>
      <c r="D28" s="57"/>
      <c r="E28" s="76">
        <f>SUM(E5:E27)</f>
        <v>2.5</v>
      </c>
      <c r="F28" s="17"/>
      <c r="G28" s="12">
        <f>SUM(G5:G27)</f>
        <v>0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2"/>
    </sheetView>
  </sheetViews>
  <sheetFormatPr defaultRowHeight="15" x14ac:dyDescent="0.25"/>
  <cols>
    <col min="1" max="1" width="22.7109375" customWidth="1"/>
    <col min="2" max="2" width="7.42578125" customWidth="1"/>
    <col min="3" max="3" width="8" customWidth="1"/>
    <col min="4" max="4" width="7.140625" customWidth="1"/>
    <col min="5" max="5" width="8.42578125" customWidth="1"/>
    <col min="6" max="6" width="7" customWidth="1"/>
    <col min="7" max="7" width="7.85546875" customWidth="1"/>
    <col min="8" max="8" width="6.7109375" customWidth="1"/>
    <col min="9" max="9" width="8.42578125" customWidth="1"/>
  </cols>
  <sheetData>
    <row r="1" spans="1:9" ht="33.75" x14ac:dyDescent="0.5">
      <c r="A1" s="19" t="s">
        <v>18</v>
      </c>
      <c r="D1" s="16"/>
      <c r="F1" s="16"/>
      <c r="G1" s="218" t="s">
        <v>100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97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40590</v>
      </c>
      <c r="C9" s="12">
        <v>1.5</v>
      </c>
      <c r="D9" s="17"/>
      <c r="E9" s="12"/>
      <c r="F9" s="17"/>
      <c r="G9" s="12"/>
      <c r="H9" s="17"/>
      <c r="I9" s="77"/>
    </row>
    <row r="10" spans="1:9" ht="19.5" thickBot="1" x14ac:dyDescent="0.3">
      <c r="A10" s="11" t="s">
        <v>101</v>
      </c>
      <c r="B10" s="17">
        <v>40585</v>
      </c>
      <c r="C10" s="75">
        <v>1</v>
      </c>
      <c r="D10" s="17"/>
      <c r="E10" s="12"/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63" t="s">
        <v>75</v>
      </c>
      <c r="B15" s="78">
        <v>40576</v>
      </c>
      <c r="C15" s="79">
        <v>1</v>
      </c>
      <c r="D15" s="17">
        <v>40581</v>
      </c>
      <c r="E15" s="12">
        <v>2</v>
      </c>
      <c r="F15" s="17">
        <v>40602</v>
      </c>
      <c r="G15" s="12">
        <v>1</v>
      </c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63" t="s">
        <v>71</v>
      </c>
      <c r="B18" s="78"/>
      <c r="C18" s="79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40578</v>
      </c>
      <c r="C21" s="12">
        <v>1.5</v>
      </c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8</v>
      </c>
      <c r="B28" s="59"/>
      <c r="C28" s="58">
        <f>SUM(C5:C27)</f>
        <v>5</v>
      </c>
      <c r="D28" s="57"/>
      <c r="E28" s="76">
        <f>SUM(E5:E27)</f>
        <v>2</v>
      </c>
      <c r="F28" s="17"/>
      <c r="G28" s="12">
        <f>SUM(G5:G27)</f>
        <v>1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6" workbookViewId="0">
      <selection activeCell="D28" sqref="D28"/>
    </sheetView>
  </sheetViews>
  <sheetFormatPr defaultRowHeight="15" x14ac:dyDescent="0.25"/>
  <cols>
    <col min="1" max="1" width="24.5703125" customWidth="1"/>
    <col min="2" max="2" width="7.140625" customWidth="1"/>
    <col min="3" max="3" width="8.28515625" customWidth="1"/>
    <col min="4" max="4" width="7.5703125" customWidth="1"/>
    <col min="5" max="5" width="8.140625" customWidth="1"/>
    <col min="6" max="6" width="6.5703125" customWidth="1"/>
    <col min="8" max="9" width="7.85546875" customWidth="1"/>
  </cols>
  <sheetData>
    <row r="1" spans="1:9" ht="33.75" x14ac:dyDescent="0.5">
      <c r="A1" s="19" t="s">
        <v>18</v>
      </c>
      <c r="D1" s="16"/>
      <c r="F1" s="16"/>
      <c r="G1" s="218" t="s">
        <v>102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>
        <v>40629</v>
      </c>
      <c r="C6" s="12">
        <v>1</v>
      </c>
      <c r="D6" s="17">
        <v>40622</v>
      </c>
      <c r="E6" s="12">
        <v>1</v>
      </c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97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40631</v>
      </c>
      <c r="C9" s="12">
        <v>2.5</v>
      </c>
      <c r="D9" s="17"/>
      <c r="E9" s="12"/>
      <c r="F9" s="17"/>
      <c r="G9" s="12"/>
      <c r="H9" s="17"/>
      <c r="I9" s="77"/>
    </row>
    <row r="10" spans="1:9" ht="19.5" thickBot="1" x14ac:dyDescent="0.3">
      <c r="A10" s="11" t="s">
        <v>101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63" t="s">
        <v>75</v>
      </c>
      <c r="B15" s="78"/>
      <c r="C15" s="79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>
        <v>40631</v>
      </c>
      <c r="C17" s="75">
        <v>1</v>
      </c>
      <c r="D17" s="17"/>
      <c r="E17" s="12"/>
      <c r="F17" s="17"/>
      <c r="G17" s="12"/>
      <c r="H17" s="17"/>
      <c r="I17" s="14"/>
    </row>
    <row r="18" spans="1:9" ht="19.5" thickBot="1" x14ac:dyDescent="0.3">
      <c r="A18" s="63" t="s">
        <v>71</v>
      </c>
      <c r="B18" s="78"/>
      <c r="C18" s="79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40609</v>
      </c>
      <c r="C21" s="12">
        <v>2</v>
      </c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40606</v>
      </c>
      <c r="C24" s="75">
        <v>1.5</v>
      </c>
      <c r="D24" s="17">
        <v>40609</v>
      </c>
      <c r="E24" s="75">
        <v>3</v>
      </c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12</v>
      </c>
      <c r="B28" s="59"/>
      <c r="C28" s="58">
        <f>SUM(C5:C27)</f>
        <v>8</v>
      </c>
      <c r="D28" s="57"/>
      <c r="E28" s="76">
        <f>SUM(E5:E27)</f>
        <v>4</v>
      </c>
      <c r="F28" s="17"/>
      <c r="G28" s="12">
        <f>SUM(G5:G27)</f>
        <v>0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1"/>
    </sheetView>
  </sheetViews>
  <sheetFormatPr defaultRowHeight="15" x14ac:dyDescent="0.25"/>
  <cols>
    <col min="1" max="1" width="21" customWidth="1"/>
    <col min="2" max="2" width="6.42578125" customWidth="1"/>
    <col min="3" max="3" width="8" customWidth="1"/>
    <col min="4" max="4" width="6.5703125" customWidth="1"/>
    <col min="5" max="5" width="8" customWidth="1"/>
    <col min="6" max="6" width="6.85546875" customWidth="1"/>
    <col min="7" max="7" width="8.140625" customWidth="1"/>
    <col min="8" max="8" width="7" customWidth="1"/>
    <col min="9" max="9" width="8.28515625" customWidth="1"/>
  </cols>
  <sheetData>
    <row r="1" spans="1:9" ht="33.75" x14ac:dyDescent="0.5">
      <c r="A1" s="19" t="s">
        <v>18</v>
      </c>
      <c r="D1" s="16"/>
      <c r="F1" s="16"/>
      <c r="G1" s="218" t="s">
        <v>103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>
        <v>40651</v>
      </c>
      <c r="C6" s="12">
        <v>2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97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40637</v>
      </c>
      <c r="C9" s="12">
        <v>0.5</v>
      </c>
      <c r="D9" s="17">
        <v>40639</v>
      </c>
      <c r="E9" s="12">
        <v>3</v>
      </c>
      <c r="F9" s="17">
        <v>40646</v>
      </c>
      <c r="G9" s="12">
        <v>2.5</v>
      </c>
      <c r="H9" s="17">
        <v>40653</v>
      </c>
      <c r="I9" s="77">
        <v>4.5</v>
      </c>
    </row>
    <row r="10" spans="1:9" ht="19.5" thickBot="1" x14ac:dyDescent="0.3">
      <c r="A10" s="11"/>
      <c r="B10" s="17">
        <v>40655</v>
      </c>
      <c r="C10" s="75">
        <v>2</v>
      </c>
      <c r="D10" s="17">
        <v>40660</v>
      </c>
      <c r="E10" s="12">
        <v>2.5</v>
      </c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63" t="s">
        <v>75</v>
      </c>
      <c r="B15" s="78"/>
      <c r="C15" s="79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>
        <v>40653</v>
      </c>
      <c r="I17" s="14">
        <v>5.5</v>
      </c>
    </row>
    <row r="18" spans="1:9" ht="19.5" thickBot="1" x14ac:dyDescent="0.3">
      <c r="A18" s="62" t="s">
        <v>71</v>
      </c>
      <c r="B18" s="78"/>
      <c r="C18" s="79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40651</v>
      </c>
      <c r="C24" s="75">
        <v>2.5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25</v>
      </c>
      <c r="B28" s="59"/>
      <c r="C28" s="58">
        <f>SUM(C5:C27)</f>
        <v>7</v>
      </c>
      <c r="D28" s="57"/>
      <c r="E28" s="76">
        <f>SUM(E5:E27)</f>
        <v>5.5</v>
      </c>
      <c r="F28" s="17"/>
      <c r="G28" s="12">
        <f>SUM(G5:G27)</f>
        <v>2.5</v>
      </c>
      <c r="H28" s="17"/>
      <c r="I28" s="60">
        <f>SUM(I5:I27)</f>
        <v>10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opLeftCell="A10" workbookViewId="0">
      <selection activeCell="E22" sqref="E22"/>
    </sheetView>
  </sheetViews>
  <sheetFormatPr defaultRowHeight="15" x14ac:dyDescent="0.25"/>
  <cols>
    <col min="1" max="1" width="26.85546875" customWidth="1"/>
    <col min="2" max="2" width="7.7109375" customWidth="1"/>
    <col min="3" max="3" width="8.28515625" customWidth="1"/>
    <col min="4" max="4" width="7.28515625" customWidth="1"/>
    <col min="5" max="5" width="8" customWidth="1"/>
    <col min="6" max="6" width="6.85546875" customWidth="1"/>
    <col min="7" max="7" width="7.7109375" customWidth="1"/>
    <col min="8" max="8" width="6.85546875" customWidth="1"/>
    <col min="9" max="9" width="7.85546875" customWidth="1"/>
    <col min="10" max="11" width="7" customWidth="1"/>
  </cols>
  <sheetData>
    <row r="1" spans="1:10" ht="33.75" x14ac:dyDescent="0.5">
      <c r="A1" s="19" t="s">
        <v>18</v>
      </c>
      <c r="D1" s="16"/>
      <c r="F1" s="16"/>
      <c r="G1" s="218" t="s">
        <v>104</v>
      </c>
      <c r="H1" s="218"/>
      <c r="I1" s="218"/>
    </row>
    <row r="3" spans="1:10" ht="15.75" thickBot="1" x14ac:dyDescent="0.3"/>
    <row r="4" spans="1:10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10" ht="19.5" thickBot="1" x14ac:dyDescent="0.3">
      <c r="A5" s="11" t="s">
        <v>112</v>
      </c>
      <c r="B5" s="17">
        <v>40690</v>
      </c>
      <c r="C5" s="12">
        <v>3</v>
      </c>
      <c r="D5" s="17"/>
      <c r="E5" s="12"/>
      <c r="F5" s="17"/>
      <c r="G5" s="12"/>
      <c r="H5" s="17"/>
      <c r="I5" s="14"/>
    </row>
    <row r="6" spans="1:10" ht="19.5" thickBot="1" x14ac:dyDescent="0.3">
      <c r="A6" s="11" t="s">
        <v>21</v>
      </c>
      <c r="B6" s="17">
        <v>40690</v>
      </c>
      <c r="C6" s="12">
        <v>11</v>
      </c>
      <c r="D6" s="17">
        <v>40691</v>
      </c>
      <c r="E6" s="12">
        <v>10</v>
      </c>
      <c r="F6" s="17"/>
      <c r="G6" s="12"/>
      <c r="H6" s="17"/>
      <c r="I6" s="14"/>
    </row>
    <row r="7" spans="1:10" ht="19.5" thickBot="1" x14ac:dyDescent="0.3">
      <c r="A7" s="11" t="s">
        <v>23</v>
      </c>
      <c r="B7" s="17">
        <v>40665</v>
      </c>
      <c r="C7" s="12">
        <v>0.5</v>
      </c>
      <c r="D7" s="17"/>
      <c r="E7" s="12"/>
      <c r="F7" s="17"/>
      <c r="G7" s="12"/>
      <c r="H7" s="17"/>
      <c r="I7" s="77"/>
    </row>
    <row r="8" spans="1:10" ht="19.5" thickBot="1" x14ac:dyDescent="0.3">
      <c r="A8" s="11" t="s">
        <v>113</v>
      </c>
      <c r="B8" s="17">
        <v>40690</v>
      </c>
      <c r="C8" s="12">
        <v>3</v>
      </c>
      <c r="D8" s="17"/>
      <c r="E8" s="12"/>
      <c r="F8" s="17"/>
      <c r="G8" s="12"/>
      <c r="H8" s="17"/>
      <c r="I8" s="77"/>
    </row>
    <row r="9" spans="1:10" ht="19.5" thickBot="1" x14ac:dyDescent="0.3">
      <c r="A9" s="11" t="s">
        <v>25</v>
      </c>
      <c r="B9" s="17">
        <v>40667</v>
      </c>
      <c r="C9" s="12">
        <v>3.25</v>
      </c>
      <c r="D9" s="17">
        <v>40674</v>
      </c>
      <c r="E9" s="12">
        <v>3</v>
      </c>
      <c r="F9" s="17">
        <v>40681</v>
      </c>
      <c r="G9" s="12">
        <v>2.75</v>
      </c>
      <c r="H9" s="17">
        <v>40684</v>
      </c>
      <c r="I9" s="77">
        <v>3</v>
      </c>
    </row>
    <row r="10" spans="1:10" ht="19.5" thickBot="1" x14ac:dyDescent="0.3">
      <c r="A10" s="11"/>
      <c r="B10" s="17">
        <v>40688</v>
      </c>
      <c r="C10" s="75">
        <v>3</v>
      </c>
      <c r="D10" s="17">
        <v>40690</v>
      </c>
      <c r="E10" s="12">
        <v>11</v>
      </c>
      <c r="F10" s="17">
        <v>40691</v>
      </c>
      <c r="G10" s="12">
        <v>6</v>
      </c>
      <c r="H10" s="17">
        <v>40689</v>
      </c>
      <c r="I10" s="77">
        <v>4</v>
      </c>
    </row>
    <row r="11" spans="1:10" ht="19.5" thickBot="1" x14ac:dyDescent="0.3">
      <c r="A11" s="11" t="s">
        <v>114</v>
      </c>
      <c r="B11" s="17">
        <v>40690</v>
      </c>
      <c r="C11" s="75">
        <v>3</v>
      </c>
      <c r="D11" s="17"/>
      <c r="E11" s="12"/>
      <c r="F11" s="17"/>
      <c r="G11" s="12"/>
      <c r="H11" s="17"/>
      <c r="I11" s="14"/>
    </row>
    <row r="12" spans="1:10" ht="19.5" thickBot="1" x14ac:dyDescent="0.3">
      <c r="A12" s="11" t="s">
        <v>107</v>
      </c>
      <c r="B12" s="17">
        <v>40690</v>
      </c>
      <c r="C12" s="75">
        <v>2</v>
      </c>
      <c r="D12" s="17"/>
      <c r="E12" s="12"/>
      <c r="F12" s="17"/>
      <c r="G12" s="12"/>
      <c r="H12" s="17"/>
      <c r="I12" s="14"/>
    </row>
    <row r="13" spans="1:10" ht="19.5" thickBot="1" x14ac:dyDescent="0.3">
      <c r="A13" s="11" t="s">
        <v>81</v>
      </c>
      <c r="B13" s="17">
        <v>40690</v>
      </c>
      <c r="C13" s="75">
        <v>5</v>
      </c>
      <c r="D13" s="17"/>
      <c r="E13" s="12"/>
      <c r="F13" s="17"/>
      <c r="G13" s="12"/>
      <c r="H13" s="17"/>
      <c r="I13" s="14"/>
    </row>
    <row r="14" spans="1:10" ht="19.5" thickBot="1" x14ac:dyDescent="0.3">
      <c r="A14" s="11" t="s">
        <v>53</v>
      </c>
      <c r="B14" s="17">
        <v>40690</v>
      </c>
      <c r="C14" s="75">
        <v>8</v>
      </c>
      <c r="D14" s="17"/>
      <c r="E14" s="12"/>
      <c r="F14" s="17"/>
      <c r="G14" s="12"/>
      <c r="H14" s="17"/>
      <c r="I14" s="14"/>
    </row>
    <row r="15" spans="1:10" ht="19.5" thickBot="1" x14ac:dyDescent="0.3">
      <c r="A15" s="84" t="s">
        <v>71</v>
      </c>
      <c r="B15" s="81">
        <v>40690</v>
      </c>
      <c r="C15" s="82">
        <v>3</v>
      </c>
      <c r="D15" s="17">
        <v>40691</v>
      </c>
      <c r="E15" s="12">
        <v>1</v>
      </c>
      <c r="F15" s="17">
        <v>40692</v>
      </c>
      <c r="G15" s="12">
        <v>2.5</v>
      </c>
      <c r="H15" s="17"/>
      <c r="I15" s="14"/>
      <c r="J15" s="83"/>
    </row>
    <row r="16" spans="1:10" ht="19.5" thickBot="1" x14ac:dyDescent="0.3">
      <c r="A16" s="11" t="s">
        <v>115</v>
      </c>
      <c r="B16" s="17">
        <v>40690</v>
      </c>
      <c r="C16" s="75">
        <v>6</v>
      </c>
      <c r="D16" s="17">
        <v>40691</v>
      </c>
      <c r="E16" s="12">
        <v>4</v>
      </c>
      <c r="F16" s="17"/>
      <c r="G16" s="12"/>
      <c r="H16" s="17"/>
      <c r="I16" s="14"/>
    </row>
    <row r="17" spans="1:10" ht="19.5" thickBot="1" x14ac:dyDescent="0.3">
      <c r="A17" s="11" t="s">
        <v>29</v>
      </c>
      <c r="B17" s="17">
        <v>40689</v>
      </c>
      <c r="C17" s="75">
        <v>5</v>
      </c>
      <c r="D17" s="17">
        <v>40690</v>
      </c>
      <c r="E17" s="12">
        <v>8</v>
      </c>
      <c r="F17" s="17">
        <v>40691</v>
      </c>
      <c r="G17" s="12">
        <v>8</v>
      </c>
      <c r="H17" s="17">
        <v>40693</v>
      </c>
      <c r="I17" s="14">
        <v>1</v>
      </c>
      <c r="J17" s="83"/>
    </row>
    <row r="18" spans="1:10" ht="19.5" thickBot="1" x14ac:dyDescent="0.3">
      <c r="A18" s="11" t="s">
        <v>26</v>
      </c>
      <c r="B18" s="17">
        <v>40683</v>
      </c>
      <c r="C18" s="12">
        <v>2.5</v>
      </c>
      <c r="D18" s="17">
        <v>40684</v>
      </c>
      <c r="E18" s="12">
        <v>3</v>
      </c>
      <c r="F18" s="17">
        <v>40689</v>
      </c>
      <c r="G18" s="12">
        <v>5</v>
      </c>
      <c r="H18" s="17">
        <v>40690</v>
      </c>
      <c r="I18" s="14">
        <v>11</v>
      </c>
      <c r="J18" s="83"/>
    </row>
    <row r="19" spans="1:10" ht="19.5" thickBot="1" x14ac:dyDescent="0.3">
      <c r="A19" s="11"/>
      <c r="B19" s="17">
        <v>40691</v>
      </c>
      <c r="C19" s="75">
        <v>9</v>
      </c>
      <c r="D19" s="17">
        <v>40693</v>
      </c>
      <c r="E19" s="12">
        <v>1</v>
      </c>
      <c r="F19" s="17"/>
      <c r="G19" s="12"/>
      <c r="H19" s="17"/>
      <c r="I19" s="14"/>
    </row>
    <row r="20" spans="1:10" ht="19.5" thickBot="1" x14ac:dyDescent="0.3">
      <c r="A20" s="11" t="s">
        <v>106</v>
      </c>
      <c r="B20" s="17">
        <v>40690</v>
      </c>
      <c r="C20" s="75">
        <v>8</v>
      </c>
      <c r="D20" s="17">
        <v>40691</v>
      </c>
      <c r="E20" s="12">
        <v>11</v>
      </c>
      <c r="F20" s="17"/>
      <c r="G20" s="12"/>
      <c r="H20" s="17"/>
      <c r="I20" s="14"/>
    </row>
    <row r="21" spans="1:10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10" ht="19.5" thickBot="1" x14ac:dyDescent="0.3">
      <c r="A22" s="22" t="s">
        <v>117</v>
      </c>
      <c r="B22" s="17">
        <v>40690</v>
      </c>
      <c r="C22" s="75">
        <v>5</v>
      </c>
      <c r="D22" s="17"/>
      <c r="E22" s="75"/>
      <c r="F22" s="17"/>
      <c r="G22" s="12"/>
      <c r="H22" s="17"/>
      <c r="I22" s="14"/>
    </row>
    <row r="23" spans="1:10" ht="19.5" thickBot="1" x14ac:dyDescent="0.3">
      <c r="A23" s="11" t="s">
        <v>105</v>
      </c>
      <c r="B23" s="17">
        <v>40689</v>
      </c>
      <c r="C23" s="75">
        <v>4</v>
      </c>
      <c r="D23" s="17">
        <v>40690</v>
      </c>
      <c r="E23" s="75">
        <v>11</v>
      </c>
      <c r="F23" s="17">
        <v>40691</v>
      </c>
      <c r="G23" s="12">
        <v>11</v>
      </c>
      <c r="H23" s="17"/>
      <c r="I23" s="14"/>
      <c r="J23" s="83"/>
    </row>
    <row r="24" spans="1:10" ht="19.5" thickBot="1" x14ac:dyDescent="0.3">
      <c r="A24" s="11" t="s">
        <v>54</v>
      </c>
      <c r="B24" s="17">
        <v>40690</v>
      </c>
      <c r="C24" s="75">
        <v>5</v>
      </c>
      <c r="D24" s="17">
        <v>40691</v>
      </c>
      <c r="E24" s="75">
        <v>7</v>
      </c>
      <c r="F24" s="17">
        <v>40665</v>
      </c>
      <c r="G24" s="12">
        <v>5</v>
      </c>
      <c r="H24" s="17"/>
      <c r="I24" s="14"/>
    </row>
    <row r="25" spans="1:10" ht="19.5" thickBot="1" x14ac:dyDescent="0.3">
      <c r="A25" s="53" t="s">
        <v>118</v>
      </c>
      <c r="B25" s="17">
        <v>40690</v>
      </c>
      <c r="C25" s="12">
        <v>1</v>
      </c>
      <c r="D25" s="17"/>
      <c r="E25" s="75"/>
      <c r="F25" s="17"/>
      <c r="G25" s="12"/>
      <c r="H25" s="17"/>
      <c r="I25" s="14"/>
    </row>
    <row r="26" spans="1:10" ht="19.5" thickBot="1" x14ac:dyDescent="0.3">
      <c r="A26" s="11" t="s">
        <v>111</v>
      </c>
      <c r="B26" s="17">
        <v>40690</v>
      </c>
      <c r="C26" s="75">
        <v>5</v>
      </c>
      <c r="D26" s="17"/>
      <c r="E26" s="75"/>
      <c r="F26" s="17"/>
      <c r="G26" s="12"/>
      <c r="H26" s="17"/>
      <c r="I26" s="14"/>
      <c r="J26" s="83"/>
    </row>
    <row r="27" spans="1:10" ht="19.5" thickBot="1" x14ac:dyDescent="0.3">
      <c r="A27" s="11" t="s">
        <v>116</v>
      </c>
      <c r="B27" s="17">
        <v>40690</v>
      </c>
      <c r="C27" s="75">
        <v>3</v>
      </c>
      <c r="D27" s="17"/>
      <c r="E27" s="75"/>
      <c r="F27" s="17"/>
      <c r="G27" s="12"/>
      <c r="H27" s="17"/>
      <c r="I27" s="14"/>
    </row>
    <row r="28" spans="1:10" ht="19.5" thickBot="1" x14ac:dyDescent="0.3">
      <c r="A28" s="53" t="s">
        <v>109</v>
      </c>
      <c r="B28" s="17">
        <v>40691</v>
      </c>
      <c r="C28" s="12">
        <v>4</v>
      </c>
      <c r="D28" s="17">
        <v>40690</v>
      </c>
      <c r="E28" s="75">
        <v>8</v>
      </c>
      <c r="F28" s="17"/>
      <c r="G28" s="12"/>
      <c r="H28" s="17"/>
      <c r="I28" s="14"/>
    </row>
    <row r="29" spans="1:10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10" ht="21.75" thickBot="1" x14ac:dyDescent="0.3">
      <c r="A30" s="21">
        <f>SUM(C30+E30+G30+I30)</f>
        <v>239.5</v>
      </c>
      <c r="B30" s="59"/>
      <c r="C30" s="58">
        <f>SUM(C5:C29)</f>
        <v>102.25</v>
      </c>
      <c r="D30" s="57"/>
      <c r="E30" s="76">
        <f>SUM(E5:E29)</f>
        <v>78</v>
      </c>
      <c r="F30" s="17"/>
      <c r="G30" s="12">
        <f>SUM(G5:G29)</f>
        <v>40.25</v>
      </c>
      <c r="H30" s="17"/>
      <c r="I30" s="60">
        <f>SUM(I5:I29)</f>
        <v>19</v>
      </c>
    </row>
    <row r="31" spans="1:10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  <row r="32" spans="1:10" ht="21.75" thickBot="1" x14ac:dyDescent="0.3">
      <c r="A32" s="5"/>
      <c r="B32" s="57"/>
      <c r="C32" s="58"/>
      <c r="D32" s="57"/>
      <c r="E32" s="58"/>
      <c r="F32" s="57"/>
      <c r="G32" s="61"/>
      <c r="H32" s="57"/>
      <c r="I32" s="60"/>
    </row>
    <row r="33" spans="1:9" ht="21.75" thickBot="1" x14ac:dyDescent="0.3">
      <c r="A33" s="5"/>
      <c r="B33" s="57"/>
      <c r="C33" s="58"/>
      <c r="D33" s="57"/>
      <c r="E33" s="58"/>
      <c r="F33" s="57"/>
      <c r="G33" s="61"/>
      <c r="H33" s="57"/>
      <c r="I33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F25" sqref="F25"/>
    </sheetView>
  </sheetViews>
  <sheetFormatPr defaultRowHeight="15" x14ac:dyDescent="0.25"/>
  <cols>
    <col min="1" max="1" width="24" customWidth="1"/>
    <col min="2" max="2" width="7.140625" customWidth="1"/>
    <col min="3" max="3" width="8.140625" customWidth="1"/>
    <col min="4" max="4" width="6.7109375" customWidth="1"/>
    <col min="5" max="5" width="8.140625" customWidth="1"/>
    <col min="6" max="6" width="6.85546875" customWidth="1"/>
    <col min="7" max="7" width="8.140625" customWidth="1"/>
    <col min="8" max="8" width="6.710937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110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/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21</v>
      </c>
      <c r="B6" s="17">
        <v>40696</v>
      </c>
      <c r="C6" s="12">
        <v>2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23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>
        <v>40716</v>
      </c>
      <c r="C8" s="12">
        <v>1.5</v>
      </c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40695</v>
      </c>
      <c r="C9" s="12">
        <v>2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107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>
        <v>40712</v>
      </c>
      <c r="C14" s="75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>
        <v>40695</v>
      </c>
      <c r="C15" s="82">
        <v>1.5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>
        <v>40695</v>
      </c>
      <c r="C17" s="75">
        <v>2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40695</v>
      </c>
      <c r="C18" s="12">
        <v>2</v>
      </c>
      <c r="D18" s="17">
        <v>40716</v>
      </c>
      <c r="E18" s="12">
        <v>2.5</v>
      </c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119</v>
      </c>
      <c r="B22" s="17">
        <v>40695</v>
      </c>
      <c r="C22" s="75">
        <v>3</v>
      </c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>
        <v>40695</v>
      </c>
      <c r="C23" s="75">
        <v>3</v>
      </c>
      <c r="D23" s="17">
        <v>40696</v>
      </c>
      <c r="E23" s="75">
        <v>1</v>
      </c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40695</v>
      </c>
      <c r="C24" s="75">
        <v>2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108</v>
      </c>
      <c r="B25" s="17">
        <v>40696</v>
      </c>
      <c r="C25" s="12">
        <v>1</v>
      </c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 t="s">
        <v>120</v>
      </c>
      <c r="B27" s="17">
        <v>40719</v>
      </c>
      <c r="C27" s="75">
        <v>2</v>
      </c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27.5</v>
      </c>
      <c r="B30" s="59"/>
      <c r="C30" s="58">
        <f>SUM(C5:C29)</f>
        <v>24</v>
      </c>
      <c r="D30" s="57"/>
      <c r="E30" s="76">
        <f>SUM(E5:E29)</f>
        <v>3.5</v>
      </c>
      <c r="F30" s="17"/>
      <c r="G30" s="12">
        <f>SUM(G5:G29)</f>
        <v>0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  <row r="32" spans="1:9" ht="21.75" thickBot="1" x14ac:dyDescent="0.3">
      <c r="A32" s="5"/>
      <c r="B32" s="57"/>
      <c r="C32" s="58"/>
      <c r="D32" s="57"/>
      <c r="E32" s="58"/>
      <c r="F32" s="57"/>
      <c r="G32" s="61"/>
      <c r="H32" s="57"/>
      <c r="I32" s="60"/>
    </row>
    <row r="33" spans="1:9" ht="21.75" thickBot="1" x14ac:dyDescent="0.3">
      <c r="A33" s="5"/>
      <c r="B33" s="57"/>
      <c r="C33" s="58"/>
      <c r="D33" s="57"/>
      <c r="E33" s="58"/>
      <c r="F33" s="57"/>
      <c r="G33" s="61"/>
      <c r="H33" s="57"/>
      <c r="I33" s="60"/>
    </row>
  </sheetData>
  <mergeCells count="1">
    <mergeCell ref="G1:I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7" workbookViewId="0">
      <selection activeCell="F32" sqref="F32"/>
    </sheetView>
  </sheetViews>
  <sheetFormatPr defaultRowHeight="15" x14ac:dyDescent="0.25"/>
  <cols>
    <col min="1" max="1" width="21.140625" customWidth="1"/>
    <col min="2" max="2" width="7.7109375" customWidth="1"/>
    <col min="3" max="3" width="8.140625" customWidth="1"/>
    <col min="4" max="4" width="7.28515625" customWidth="1"/>
    <col min="5" max="5" width="8.7109375" customWidth="1"/>
    <col min="6" max="6" width="7.85546875" customWidth="1"/>
    <col min="7" max="7" width="8.140625" customWidth="1"/>
    <col min="8" max="8" width="6.8554687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123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40742</v>
      </c>
      <c r="C5" s="12">
        <v>4</v>
      </c>
      <c r="D5" s="17">
        <v>40747</v>
      </c>
      <c r="E5" s="12">
        <v>4</v>
      </c>
      <c r="F5" s="17">
        <v>40754</v>
      </c>
      <c r="G5" s="12">
        <v>2.75</v>
      </c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23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107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40744</v>
      </c>
      <c r="C18" s="12">
        <v>0.75</v>
      </c>
      <c r="D18" s="17">
        <v>40753</v>
      </c>
      <c r="E18" s="12">
        <v>0.5</v>
      </c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119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108</v>
      </c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 t="s">
        <v>120</v>
      </c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 t="s">
        <v>125</v>
      </c>
      <c r="B28" s="17">
        <v>40737</v>
      </c>
      <c r="C28" s="12">
        <v>10</v>
      </c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22</v>
      </c>
      <c r="B30" s="59"/>
      <c r="C30" s="58">
        <f>SUM(C5:C29)</f>
        <v>14.75</v>
      </c>
      <c r="D30" s="57"/>
      <c r="E30" s="76">
        <f>SUM(E5:E29)</f>
        <v>4.5</v>
      </c>
      <c r="F30" s="17"/>
      <c r="G30" s="12">
        <f>SUM(G5:G29)</f>
        <v>2.75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  <row r="32" spans="1:9" ht="21.75" thickBot="1" x14ac:dyDescent="0.3">
      <c r="A32" s="5"/>
      <c r="B32" s="57"/>
      <c r="C32" s="58"/>
      <c r="D32" s="57"/>
      <c r="E32" s="58"/>
      <c r="F32" s="57"/>
      <c r="G32" s="61"/>
      <c r="H32" s="57"/>
      <c r="I32" s="60"/>
    </row>
    <row r="33" spans="1:9" ht="21.75" thickBot="1" x14ac:dyDescent="0.3">
      <c r="A33" s="5"/>
      <c r="B33" s="57"/>
      <c r="C33" s="58"/>
      <c r="D33" s="57"/>
      <c r="E33" s="58"/>
      <c r="F33" s="57"/>
      <c r="G33" s="61"/>
      <c r="H33" s="57"/>
      <c r="I33" s="60"/>
    </row>
  </sheetData>
  <mergeCells count="1">
    <mergeCell ref="G1:I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4" workbookViewId="0">
      <selection activeCell="B28" sqref="B28"/>
    </sheetView>
  </sheetViews>
  <sheetFormatPr defaultRowHeight="15" x14ac:dyDescent="0.25"/>
  <cols>
    <col min="1" max="1" width="25.28515625" customWidth="1"/>
    <col min="2" max="2" width="7.7109375" customWidth="1"/>
    <col min="6" max="6" width="7.42578125" customWidth="1"/>
    <col min="7" max="7" width="7.7109375" customWidth="1"/>
    <col min="8" max="8" width="7.140625" customWidth="1"/>
    <col min="9" max="9" width="7.42578125" customWidth="1"/>
  </cols>
  <sheetData>
    <row r="1" spans="1:9" ht="33.75" x14ac:dyDescent="0.5">
      <c r="A1" s="19" t="s">
        <v>18</v>
      </c>
      <c r="D1" s="16"/>
      <c r="F1" s="16"/>
      <c r="G1" s="218" t="s">
        <v>126</v>
      </c>
      <c r="H1" s="218"/>
      <c r="I1" s="218"/>
    </row>
    <row r="2" spans="1:9" x14ac:dyDescent="0.25">
      <c r="A2" t="s">
        <v>132</v>
      </c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40756</v>
      </c>
      <c r="C5" s="12">
        <v>3.75</v>
      </c>
      <c r="D5" s="17">
        <v>40758</v>
      </c>
      <c r="E5" s="12">
        <v>3</v>
      </c>
      <c r="F5" s="17">
        <v>40760</v>
      </c>
      <c r="G5" s="12">
        <v>4</v>
      </c>
      <c r="H5" s="17">
        <v>40765</v>
      </c>
      <c r="I5" s="14">
        <v>4</v>
      </c>
    </row>
    <row r="6" spans="1:9" ht="19.5" thickBot="1" x14ac:dyDescent="0.3">
      <c r="A6" s="11"/>
      <c r="B6" s="17">
        <v>40767</v>
      </c>
      <c r="C6" s="12">
        <v>4</v>
      </c>
      <c r="D6" s="17">
        <v>40768</v>
      </c>
      <c r="E6" s="12">
        <v>4</v>
      </c>
      <c r="F6" s="17">
        <v>40770</v>
      </c>
      <c r="G6" s="12">
        <v>4</v>
      </c>
      <c r="H6" s="17">
        <v>40772</v>
      </c>
      <c r="I6" s="14">
        <v>3.5</v>
      </c>
    </row>
    <row r="7" spans="1:9" ht="19.5" thickBot="1" x14ac:dyDescent="0.3">
      <c r="A7" s="11"/>
      <c r="B7" s="17">
        <v>40774</v>
      </c>
      <c r="C7" s="12">
        <v>4</v>
      </c>
      <c r="D7" s="17">
        <v>40775</v>
      </c>
      <c r="E7" s="12">
        <v>4</v>
      </c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130</v>
      </c>
      <c r="B10" s="17">
        <v>40772</v>
      </c>
      <c r="C10" s="75">
        <v>0.5</v>
      </c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107</v>
      </c>
      <c r="B12" s="17">
        <v>40772</v>
      </c>
      <c r="C12" s="75">
        <v>1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127</v>
      </c>
      <c r="B13" s="17">
        <v>40772</v>
      </c>
      <c r="C13" s="75">
        <v>0.5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129</v>
      </c>
      <c r="B16" s="17">
        <v>40772</v>
      </c>
      <c r="C16" s="75">
        <v>1</v>
      </c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40772</v>
      </c>
      <c r="C18" s="12">
        <v>8</v>
      </c>
      <c r="D18" s="17">
        <v>40786</v>
      </c>
      <c r="E18" s="12">
        <v>0.75</v>
      </c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119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128</v>
      </c>
      <c r="B25" s="17">
        <v>40772</v>
      </c>
      <c r="C25" s="12">
        <v>1</v>
      </c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131</v>
      </c>
      <c r="B26" s="17">
        <v>40772</v>
      </c>
      <c r="C26" s="75">
        <v>0.5</v>
      </c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51.5</v>
      </c>
      <c r="B30" s="59"/>
      <c r="C30" s="58">
        <f>SUM(C5:C29)</f>
        <v>24.25</v>
      </c>
      <c r="D30" s="57"/>
      <c r="E30" s="76">
        <f>SUM(E5:E29)</f>
        <v>11.75</v>
      </c>
      <c r="F30" s="17"/>
      <c r="G30" s="12">
        <f>SUM(G5:G29)</f>
        <v>8</v>
      </c>
      <c r="H30" s="17"/>
      <c r="I30" s="60">
        <f>SUM(I5:I29)</f>
        <v>7.5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  <row r="32" spans="1:9" ht="21.75" thickBot="1" x14ac:dyDescent="0.3">
      <c r="A32" s="5"/>
      <c r="B32" s="57"/>
      <c r="C32" s="58"/>
      <c r="D32" s="57"/>
      <c r="E32" s="58"/>
      <c r="F32" s="57"/>
      <c r="G32" s="61"/>
      <c r="H32" s="57"/>
      <c r="I32" s="60"/>
    </row>
    <row r="33" spans="1:9" ht="21.75" thickBot="1" x14ac:dyDescent="0.3">
      <c r="A33" s="5"/>
      <c r="B33" s="57"/>
      <c r="C33" s="58"/>
      <c r="D33" s="57"/>
      <c r="E33" s="58"/>
      <c r="F33" s="57"/>
      <c r="G33" s="61"/>
      <c r="H33" s="57"/>
      <c r="I33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G2" sqref="G2"/>
    </sheetView>
  </sheetViews>
  <sheetFormatPr defaultRowHeight="15" x14ac:dyDescent="0.25"/>
  <cols>
    <col min="1" max="1" width="21.140625" customWidth="1"/>
    <col min="2" max="2" width="8" customWidth="1"/>
    <col min="4" max="4" width="7.85546875" customWidth="1"/>
    <col min="6" max="6" width="7.5703125" customWidth="1"/>
  </cols>
  <sheetData>
    <row r="1" spans="1:9" ht="33.75" x14ac:dyDescent="0.5">
      <c r="A1" s="19" t="s">
        <v>18</v>
      </c>
      <c r="D1" s="16"/>
      <c r="F1" s="16"/>
      <c r="G1" s="218" t="s">
        <v>133</v>
      </c>
      <c r="H1" s="218"/>
      <c r="I1" s="218"/>
    </row>
    <row r="2" spans="1:9" x14ac:dyDescent="0.25">
      <c r="A2" t="s">
        <v>132</v>
      </c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40796</v>
      </c>
      <c r="C5" s="12">
        <v>3.5</v>
      </c>
      <c r="D5" s="17">
        <v>40798</v>
      </c>
      <c r="E5" s="12">
        <v>2.5</v>
      </c>
      <c r="F5" s="17">
        <v>40800</v>
      </c>
      <c r="G5" s="12">
        <v>3</v>
      </c>
      <c r="H5" s="17">
        <v>40802</v>
      </c>
      <c r="I5" s="14">
        <v>3.75</v>
      </c>
    </row>
    <row r="6" spans="1:9" ht="19.5" thickBot="1" x14ac:dyDescent="0.3">
      <c r="A6" s="11"/>
      <c r="B6" s="17">
        <v>40809</v>
      </c>
      <c r="C6" s="12">
        <v>4</v>
      </c>
      <c r="D6" s="17">
        <v>40810</v>
      </c>
      <c r="E6" s="12">
        <v>4</v>
      </c>
      <c r="F6" s="17">
        <v>40814</v>
      </c>
      <c r="G6" s="12">
        <v>4.75</v>
      </c>
      <c r="H6" s="17">
        <v>40816</v>
      </c>
      <c r="I6" s="14">
        <v>4</v>
      </c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40796</v>
      </c>
      <c r="C9" s="12">
        <v>2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>
        <v>40796</v>
      </c>
      <c r="C11" s="75">
        <v>5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40796</v>
      </c>
      <c r="C18" s="12">
        <v>4</v>
      </c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>
        <v>40796</v>
      </c>
      <c r="C23" s="75">
        <v>5</v>
      </c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40796</v>
      </c>
      <c r="C24" s="75">
        <v>3.5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49</v>
      </c>
      <c r="B30" s="59"/>
      <c r="C30" s="58">
        <f>SUM(C5:C29)</f>
        <v>27</v>
      </c>
      <c r="D30" s="57"/>
      <c r="E30" s="76">
        <f>SUM(E5:E29)</f>
        <v>6.5</v>
      </c>
      <c r="F30" s="17"/>
      <c r="G30" s="12">
        <f>SUM(G5:G29)</f>
        <v>7.75</v>
      </c>
      <c r="H30" s="17"/>
      <c r="I30" s="60">
        <f>SUM(I5:I29)</f>
        <v>7.75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2"/>
    </sheetView>
  </sheetViews>
  <sheetFormatPr defaultRowHeight="15" x14ac:dyDescent="0.25"/>
  <cols>
    <col min="1" max="1" width="20.5703125" customWidth="1"/>
    <col min="2" max="2" width="7.7109375" customWidth="1"/>
    <col min="3" max="4" width="8" customWidth="1"/>
    <col min="5" max="6" width="7.7109375" customWidth="1"/>
    <col min="7" max="7" width="8.140625" customWidth="1"/>
  </cols>
  <sheetData>
    <row r="1" spans="1:9" ht="33.75" x14ac:dyDescent="0.5">
      <c r="A1" s="19" t="s">
        <v>18</v>
      </c>
      <c r="D1" s="16"/>
      <c r="F1" s="16"/>
      <c r="G1" s="218" t="s">
        <v>134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40823</v>
      </c>
      <c r="C5" s="12">
        <v>3</v>
      </c>
      <c r="D5" s="17">
        <v>40830</v>
      </c>
      <c r="E5" s="12">
        <v>4</v>
      </c>
      <c r="F5" s="17">
        <v>40833</v>
      </c>
      <c r="G5" s="12">
        <v>4</v>
      </c>
      <c r="H5" s="17">
        <v>40837</v>
      </c>
      <c r="I5" s="14">
        <v>3.75</v>
      </c>
    </row>
    <row r="6" spans="1:9" ht="19.5" thickBot="1" x14ac:dyDescent="0.3">
      <c r="A6" s="11"/>
      <c r="B6" s="17">
        <v>40838</v>
      </c>
      <c r="C6" s="12">
        <v>4</v>
      </c>
      <c r="D6" s="17">
        <v>40842</v>
      </c>
      <c r="E6" s="12">
        <v>3.5</v>
      </c>
      <c r="F6" s="17">
        <v>40847</v>
      </c>
      <c r="G6" s="12">
        <v>4</v>
      </c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26.25</v>
      </c>
      <c r="B30" s="59"/>
      <c r="C30" s="58">
        <f>SUM(C5:C29)</f>
        <v>7</v>
      </c>
      <c r="D30" s="57"/>
      <c r="E30" s="76">
        <f>SUM(E5:E29)</f>
        <v>7.5</v>
      </c>
      <c r="F30" s="17"/>
      <c r="G30" s="12">
        <f>SUM(G5:G29)</f>
        <v>8</v>
      </c>
      <c r="H30" s="17"/>
      <c r="I30" s="60">
        <f>SUM(I5:I29)</f>
        <v>3.75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D9" sqref="D9:E9"/>
    </sheetView>
  </sheetViews>
  <sheetFormatPr defaultRowHeight="15" x14ac:dyDescent="0.25"/>
  <cols>
    <col min="1" max="1" width="20" customWidth="1"/>
    <col min="2" max="2" width="8" customWidth="1"/>
    <col min="3" max="3" width="7.85546875" customWidth="1"/>
    <col min="4" max="5" width="7.7109375" customWidth="1"/>
    <col min="6" max="6" width="8.140625" customWidth="1"/>
    <col min="7" max="7" width="8.42578125" customWidth="1"/>
    <col min="8" max="8" width="8.285156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135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40851</v>
      </c>
      <c r="C5" s="12">
        <v>4</v>
      </c>
      <c r="D5" s="17">
        <v>40862</v>
      </c>
      <c r="E5" s="12">
        <v>3.5</v>
      </c>
      <c r="F5" s="17">
        <v>40865</v>
      </c>
      <c r="G5" s="12">
        <v>2.25</v>
      </c>
      <c r="H5" s="17">
        <v>40866</v>
      </c>
      <c r="I5" s="14">
        <v>4</v>
      </c>
    </row>
    <row r="6" spans="1:9" ht="19.5" thickBot="1" x14ac:dyDescent="0.3">
      <c r="A6" s="11"/>
      <c r="B6" s="17">
        <v>40868</v>
      </c>
      <c r="C6" s="12">
        <v>4</v>
      </c>
      <c r="D6" s="17">
        <v>40870</v>
      </c>
      <c r="E6" s="12">
        <v>5</v>
      </c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40877</v>
      </c>
      <c r="C9" s="12">
        <v>1.5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24.25</v>
      </c>
      <c r="B30" s="59"/>
      <c r="C30" s="58">
        <f>SUM(C5:C29)</f>
        <v>9.5</v>
      </c>
      <c r="D30" s="57"/>
      <c r="E30" s="76">
        <f>SUM(E5:E29)</f>
        <v>8.5</v>
      </c>
      <c r="F30" s="17"/>
      <c r="G30" s="12">
        <f>SUM(G5:G29)</f>
        <v>2.25</v>
      </c>
      <c r="H30" s="17"/>
      <c r="I30" s="60">
        <f>SUM(I5:I29)</f>
        <v>4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6" workbookViewId="0">
      <selection activeCell="D15" sqref="D15"/>
    </sheetView>
  </sheetViews>
  <sheetFormatPr defaultRowHeight="15" x14ac:dyDescent="0.25"/>
  <cols>
    <col min="1" max="1" width="20.140625" customWidth="1"/>
    <col min="2" max="2" width="8" customWidth="1"/>
    <col min="3" max="3" width="8.28515625" customWidth="1"/>
    <col min="4" max="5" width="7.85546875" customWidth="1"/>
    <col min="6" max="6" width="8.140625" customWidth="1"/>
    <col min="7" max="7" width="7.85546875" customWidth="1"/>
    <col min="8" max="8" width="8" customWidth="1"/>
    <col min="9" max="9" width="7.85546875" customWidth="1"/>
  </cols>
  <sheetData>
    <row r="1" spans="1:9" ht="33.75" x14ac:dyDescent="0.5">
      <c r="A1" s="19" t="s">
        <v>18</v>
      </c>
      <c r="D1" s="16"/>
      <c r="F1" s="16"/>
      <c r="G1" s="218" t="s">
        <v>136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40886</v>
      </c>
      <c r="C5" s="12">
        <v>5</v>
      </c>
      <c r="D5" s="85">
        <v>40887</v>
      </c>
      <c r="E5" s="12">
        <v>4.25</v>
      </c>
      <c r="F5" s="17">
        <v>40889</v>
      </c>
      <c r="G5" s="12">
        <v>4</v>
      </c>
      <c r="H5" s="17">
        <v>40891</v>
      </c>
      <c r="I5" s="14">
        <v>5</v>
      </c>
    </row>
    <row r="6" spans="1:9" ht="19.5" thickBot="1" x14ac:dyDescent="0.3">
      <c r="A6" s="11"/>
      <c r="B6" s="17">
        <v>40893</v>
      </c>
      <c r="C6" s="12">
        <v>4</v>
      </c>
      <c r="D6" s="17">
        <v>40894</v>
      </c>
      <c r="E6" s="12">
        <v>4</v>
      </c>
      <c r="F6" s="17">
        <v>40896</v>
      </c>
      <c r="G6" s="12">
        <v>4</v>
      </c>
      <c r="H6" s="17">
        <v>40898</v>
      </c>
      <c r="I6" s="14">
        <v>3.5</v>
      </c>
    </row>
    <row r="7" spans="1:9" ht="19.5" thickBot="1" x14ac:dyDescent="0.3">
      <c r="A7" s="11"/>
      <c r="B7" s="17">
        <v>40905</v>
      </c>
      <c r="C7" s="12">
        <v>8</v>
      </c>
      <c r="D7" s="17">
        <v>40907</v>
      </c>
      <c r="E7" s="12">
        <v>2</v>
      </c>
      <c r="F7" s="17">
        <v>40908</v>
      </c>
      <c r="G7" s="12">
        <v>4</v>
      </c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40880</v>
      </c>
      <c r="C9" s="12">
        <v>2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>
        <v>40898</v>
      </c>
      <c r="C13" s="75">
        <v>1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50.75</v>
      </c>
      <c r="B30" s="59"/>
      <c r="C30" s="58">
        <f>SUM(C5:C29)</f>
        <v>20</v>
      </c>
      <c r="D30" s="57"/>
      <c r="E30" s="76">
        <f>SUM(E5:E29)</f>
        <v>10.25</v>
      </c>
      <c r="F30" s="17"/>
      <c r="G30" s="12">
        <f>SUM(G5:G29)</f>
        <v>12</v>
      </c>
      <c r="H30" s="17"/>
      <c r="I30" s="60">
        <f>SUM(I5:I29)</f>
        <v>8.5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20"/>
  <sheetViews>
    <sheetView workbookViewId="0">
      <selection activeCell="J23" sqref="J23"/>
    </sheetView>
  </sheetViews>
  <sheetFormatPr defaultRowHeight="15" x14ac:dyDescent="0.25"/>
  <cols>
    <col min="1" max="1" width="24.5703125" customWidth="1"/>
    <col min="2" max="2" width="21.28515625" customWidth="1"/>
    <col min="3" max="3" width="17.7109375" customWidth="1"/>
  </cols>
  <sheetData>
    <row r="1" spans="1:3" ht="28.5" x14ac:dyDescent="0.45">
      <c r="A1" s="33" t="s">
        <v>98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2</v>
      </c>
      <c r="C4" s="26">
        <v>6.5</v>
      </c>
    </row>
    <row r="5" spans="1:3" ht="21" x14ac:dyDescent="0.35">
      <c r="A5" s="26" t="s">
        <v>35</v>
      </c>
      <c r="B5" s="27">
        <v>4</v>
      </c>
      <c r="C5" s="26">
        <v>8</v>
      </c>
    </row>
    <row r="6" spans="1:3" ht="21" x14ac:dyDescent="0.35">
      <c r="A6" s="26" t="s">
        <v>36</v>
      </c>
      <c r="B6" s="27">
        <v>5</v>
      </c>
      <c r="C6" s="26">
        <v>12</v>
      </c>
    </row>
    <row r="7" spans="1:3" ht="21" x14ac:dyDescent="0.35">
      <c r="A7" s="26" t="s">
        <v>37</v>
      </c>
      <c r="B7" s="27">
        <v>4</v>
      </c>
      <c r="C7" s="26">
        <v>25</v>
      </c>
    </row>
    <row r="8" spans="1:3" ht="21" x14ac:dyDescent="0.35">
      <c r="A8" s="26" t="s">
        <v>38</v>
      </c>
      <c r="B8" s="27">
        <v>24</v>
      </c>
      <c r="C8" s="26">
        <v>239.5</v>
      </c>
    </row>
    <row r="9" spans="1:3" ht="21" x14ac:dyDescent="0.35">
      <c r="A9" s="26" t="s">
        <v>122</v>
      </c>
      <c r="B9" s="28">
        <v>12</v>
      </c>
      <c r="C9" s="26">
        <v>27.5</v>
      </c>
    </row>
    <row r="10" spans="1:3" ht="21" x14ac:dyDescent="0.35">
      <c r="A10" s="40" t="s">
        <v>46</v>
      </c>
      <c r="B10" s="41">
        <v>51</v>
      </c>
      <c r="C10" s="39">
        <v>318.5</v>
      </c>
    </row>
    <row r="11" spans="1:3" ht="21" x14ac:dyDescent="0.35">
      <c r="A11" s="37" t="s">
        <v>51</v>
      </c>
      <c r="B11" s="36">
        <v>8.5</v>
      </c>
      <c r="C11" s="31">
        <v>53.08</v>
      </c>
    </row>
    <row r="12" spans="1:3" ht="21" x14ac:dyDescent="0.35">
      <c r="A12" s="26" t="s">
        <v>39</v>
      </c>
      <c r="B12" s="27">
        <v>12</v>
      </c>
      <c r="C12" s="26">
        <v>22</v>
      </c>
    </row>
    <row r="13" spans="1:3" ht="21" x14ac:dyDescent="0.35">
      <c r="A13" s="26" t="s">
        <v>40</v>
      </c>
      <c r="B13" s="27">
        <v>8</v>
      </c>
      <c r="C13" s="26">
        <v>51.5</v>
      </c>
    </row>
    <row r="14" spans="1:3" ht="21" x14ac:dyDescent="0.35">
      <c r="A14" s="26" t="s">
        <v>41</v>
      </c>
      <c r="B14" s="27">
        <v>6</v>
      </c>
      <c r="C14" s="26">
        <v>49</v>
      </c>
    </row>
    <row r="15" spans="1:3" ht="21" x14ac:dyDescent="0.35">
      <c r="A15" s="26" t="s">
        <v>42</v>
      </c>
      <c r="B15" s="27">
        <v>1</v>
      </c>
      <c r="C15" s="26">
        <v>26.25</v>
      </c>
    </row>
    <row r="16" spans="1:3" ht="21" x14ac:dyDescent="0.35">
      <c r="A16" s="26" t="s">
        <v>43</v>
      </c>
      <c r="B16" s="27">
        <v>2</v>
      </c>
      <c r="C16" s="26">
        <v>24.25</v>
      </c>
    </row>
    <row r="17" spans="1:3" ht="21" x14ac:dyDescent="0.35">
      <c r="A17" s="26" t="s">
        <v>44</v>
      </c>
      <c r="B17" s="27">
        <v>3</v>
      </c>
      <c r="C17" s="35">
        <v>50.75</v>
      </c>
    </row>
    <row r="18" spans="1:3" ht="21" x14ac:dyDescent="0.35">
      <c r="A18" s="40" t="s">
        <v>45</v>
      </c>
      <c r="B18" s="39">
        <f>SUM(B12:B17)</f>
        <v>32</v>
      </c>
      <c r="C18" s="39">
        <f>SUM(C12:C17)</f>
        <v>223.75</v>
      </c>
    </row>
    <row r="19" spans="1:3" ht="21" x14ac:dyDescent="0.35">
      <c r="A19" s="80" t="s">
        <v>52</v>
      </c>
      <c r="B19" s="31">
        <v>5.33</v>
      </c>
      <c r="C19" s="31">
        <v>37.29</v>
      </c>
    </row>
    <row r="20" spans="1:3" ht="21" x14ac:dyDescent="0.35">
      <c r="A20" s="30" t="s">
        <v>47</v>
      </c>
      <c r="B20" s="30">
        <v>83</v>
      </c>
      <c r="C20" s="30">
        <f>C10+C18</f>
        <v>542.25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20"/>
  <sheetViews>
    <sheetView workbookViewId="0">
      <selection activeCell="C22" sqref="C22"/>
    </sheetView>
  </sheetViews>
  <sheetFormatPr defaultRowHeight="15" x14ac:dyDescent="0.25"/>
  <cols>
    <col min="1" max="1" width="26" customWidth="1"/>
    <col min="2" max="2" width="24.7109375" customWidth="1"/>
    <col min="3" max="3" width="18.140625" customWidth="1"/>
  </cols>
  <sheetData>
    <row r="1" spans="1:3" ht="28.5" x14ac:dyDescent="0.45">
      <c r="A1" s="33" t="s">
        <v>138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1</v>
      </c>
      <c r="C4" s="26">
        <v>11.25</v>
      </c>
    </row>
    <row r="5" spans="1:3" ht="21" x14ac:dyDescent="0.35">
      <c r="A5" s="26" t="s">
        <v>35</v>
      </c>
      <c r="B5" s="27">
        <v>3</v>
      </c>
      <c r="C5" s="26">
        <v>5</v>
      </c>
    </row>
    <row r="6" spans="1:3" ht="21" x14ac:dyDescent="0.35">
      <c r="A6" s="26" t="s">
        <v>36</v>
      </c>
      <c r="B6" s="27">
        <v>14</v>
      </c>
      <c r="C6" s="26">
        <v>19</v>
      </c>
    </row>
    <row r="7" spans="1:3" ht="21" x14ac:dyDescent="0.35">
      <c r="A7" s="26" t="s">
        <v>37</v>
      </c>
      <c r="B7" s="27">
        <v>2</v>
      </c>
      <c r="C7" s="26">
        <v>11</v>
      </c>
    </row>
    <row r="8" spans="1:3" ht="21" x14ac:dyDescent="0.35">
      <c r="A8" s="26" t="s">
        <v>38</v>
      </c>
      <c r="B8" s="27">
        <v>4</v>
      </c>
      <c r="C8" s="26">
        <v>126</v>
      </c>
    </row>
    <row r="9" spans="1:3" ht="21" x14ac:dyDescent="0.35">
      <c r="A9" s="26" t="s">
        <v>122</v>
      </c>
      <c r="B9" s="28">
        <v>35</v>
      </c>
      <c r="C9" s="26">
        <v>254.25</v>
      </c>
    </row>
    <row r="10" spans="1:3" ht="21" x14ac:dyDescent="0.35">
      <c r="A10" s="40" t="s">
        <v>46</v>
      </c>
      <c r="B10" s="41">
        <f>SUM(B4:B9)</f>
        <v>59</v>
      </c>
      <c r="C10" s="39">
        <f>SUM(C4:C9)</f>
        <v>426.5</v>
      </c>
    </row>
    <row r="11" spans="1:3" ht="21" x14ac:dyDescent="0.35">
      <c r="A11" s="37" t="s">
        <v>51</v>
      </c>
      <c r="B11" s="36">
        <v>9.83</v>
      </c>
      <c r="C11" s="31">
        <v>71.08</v>
      </c>
    </row>
    <row r="12" spans="1:3" ht="21" x14ac:dyDescent="0.35">
      <c r="A12" s="26" t="s">
        <v>39</v>
      </c>
      <c r="B12" s="27">
        <v>4</v>
      </c>
      <c r="C12" s="26">
        <v>21.5</v>
      </c>
    </row>
    <row r="13" spans="1:3" ht="21" x14ac:dyDescent="0.35">
      <c r="A13" s="26" t="s">
        <v>40</v>
      </c>
      <c r="B13" s="27">
        <v>2</v>
      </c>
      <c r="C13" s="26">
        <v>15.5</v>
      </c>
    </row>
    <row r="14" spans="1:3" ht="21" x14ac:dyDescent="0.35">
      <c r="A14" s="26" t="s">
        <v>41</v>
      </c>
      <c r="B14" s="27">
        <v>1</v>
      </c>
      <c r="C14" s="26">
        <v>6</v>
      </c>
    </row>
    <row r="15" spans="1:3" ht="21" x14ac:dyDescent="0.35">
      <c r="A15" s="26" t="s">
        <v>42</v>
      </c>
      <c r="B15" s="27">
        <v>2</v>
      </c>
      <c r="C15" s="26">
        <v>4.5</v>
      </c>
    </row>
    <row r="16" spans="1:3" ht="21" x14ac:dyDescent="0.35">
      <c r="A16" s="26" t="s">
        <v>43</v>
      </c>
      <c r="B16" s="27">
        <v>0</v>
      </c>
      <c r="C16" s="26">
        <v>0</v>
      </c>
    </row>
    <row r="17" spans="1:3" ht="21" x14ac:dyDescent="0.35">
      <c r="A17" s="26" t="s">
        <v>44</v>
      </c>
      <c r="B17" s="27">
        <v>1</v>
      </c>
      <c r="C17" s="35">
        <v>5.5</v>
      </c>
    </row>
    <row r="18" spans="1:3" ht="21" x14ac:dyDescent="0.35">
      <c r="A18" s="40" t="s">
        <v>45</v>
      </c>
      <c r="B18" s="39">
        <f>SUM(B12:B17)</f>
        <v>10</v>
      </c>
      <c r="C18" s="39">
        <f>SUM(C12:C17)</f>
        <v>53</v>
      </c>
    </row>
    <row r="19" spans="1:3" ht="21" x14ac:dyDescent="0.35">
      <c r="A19" s="80" t="s">
        <v>52</v>
      </c>
      <c r="B19" s="31">
        <v>1.67</v>
      </c>
      <c r="C19" s="31">
        <v>8.83</v>
      </c>
    </row>
    <row r="20" spans="1:3" ht="21" x14ac:dyDescent="0.35">
      <c r="A20" s="30" t="s">
        <v>47</v>
      </c>
      <c r="B20" s="30">
        <f>B10+B18</f>
        <v>69</v>
      </c>
      <c r="C20" s="30">
        <f>C10+C18</f>
        <v>479.5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1"/>
    </sheetView>
  </sheetViews>
  <sheetFormatPr defaultRowHeight="15" x14ac:dyDescent="0.25"/>
  <cols>
    <col min="1" max="1" width="18.7109375" customWidth="1"/>
    <col min="2" max="2" width="7.5703125" customWidth="1"/>
    <col min="4" max="4" width="7.140625" customWidth="1"/>
    <col min="5" max="5" width="8.42578125" customWidth="1"/>
    <col min="6" max="6" width="7.28515625" customWidth="1"/>
    <col min="8" max="8" width="6.8554687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137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40912</v>
      </c>
      <c r="C5" s="12">
        <v>3.25</v>
      </c>
      <c r="D5" s="85">
        <v>40914</v>
      </c>
      <c r="E5" s="12">
        <v>4</v>
      </c>
      <c r="F5" s="17">
        <v>40917</v>
      </c>
      <c r="G5" s="12">
        <v>4</v>
      </c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32.2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8" customHeight="1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8" customHeight="1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11.25</v>
      </c>
      <c r="B30" s="59"/>
      <c r="C30" s="58">
        <f>SUM(C5:C29)</f>
        <v>3.25</v>
      </c>
      <c r="D30" s="57"/>
      <c r="E30" s="76">
        <f>SUM(E5:E29)</f>
        <v>4</v>
      </c>
      <c r="F30" s="17"/>
      <c r="G30" s="12">
        <f>SUM(G5:G29)</f>
        <v>4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0" workbookViewId="0">
      <selection activeCell="G18" sqref="G18"/>
    </sheetView>
  </sheetViews>
  <sheetFormatPr defaultRowHeight="15" x14ac:dyDescent="0.25"/>
  <cols>
    <col min="1" max="1" width="20.42578125" customWidth="1"/>
    <col min="2" max="2" width="6.42578125" customWidth="1"/>
    <col min="3" max="3" width="7.7109375" customWidth="1"/>
    <col min="4" max="4" width="7.42578125" customWidth="1"/>
    <col min="6" max="6" width="7.28515625" customWidth="1"/>
    <col min="8" max="8" width="7.2851562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139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40956</v>
      </c>
      <c r="C9" s="12">
        <v>2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>
        <v>40952</v>
      </c>
      <c r="C13" s="75">
        <v>1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>
        <v>40952</v>
      </c>
      <c r="C14" s="75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5</v>
      </c>
      <c r="B30" s="59"/>
      <c r="C30" s="58">
        <f>SUM(C5:C29)</f>
        <v>5</v>
      </c>
      <c r="D30" s="57"/>
      <c r="E30" s="76">
        <f>SUM(E5:E29)</f>
        <v>0</v>
      </c>
      <c r="F30" s="17"/>
      <c r="G30" s="12">
        <f>SUM(G5:G29)</f>
        <v>0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F17" sqref="F17"/>
    </sheetView>
  </sheetViews>
  <sheetFormatPr defaultRowHeight="15" x14ac:dyDescent="0.25"/>
  <cols>
    <col min="1" max="1" width="20.85546875" customWidth="1"/>
    <col min="2" max="2" width="7.140625" customWidth="1"/>
    <col min="3" max="3" width="8" customWidth="1"/>
    <col min="4" max="4" width="7.28515625" customWidth="1"/>
    <col min="5" max="5" width="8.140625" customWidth="1"/>
    <col min="6" max="6" width="7" customWidth="1"/>
    <col min="7" max="7" width="8" customWidth="1"/>
    <col min="8" max="8" width="7.2851562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140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 t="s">
        <v>143</v>
      </c>
      <c r="B6" s="17">
        <v>40998</v>
      </c>
      <c r="C6" s="12">
        <v>2</v>
      </c>
      <c r="D6" s="17">
        <v>40999</v>
      </c>
      <c r="E6" s="12">
        <v>2</v>
      </c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40982</v>
      </c>
      <c r="C9" s="12">
        <v>3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38.25" thickBot="1" x14ac:dyDescent="0.3">
      <c r="A26" s="11" t="s">
        <v>144</v>
      </c>
      <c r="B26" s="17">
        <v>40995</v>
      </c>
      <c r="C26" s="75">
        <v>12</v>
      </c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19</v>
      </c>
      <c r="B30" s="59"/>
      <c r="C30" s="58">
        <f>SUM(C5:C29)</f>
        <v>17</v>
      </c>
      <c r="D30" s="57"/>
      <c r="E30" s="76">
        <f>SUM(E5:E29)</f>
        <v>2</v>
      </c>
      <c r="F30" s="17"/>
      <c r="G30" s="12">
        <f>SUM(G5:G29)</f>
        <v>0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4" workbookViewId="0">
      <selection activeCell="D11" sqref="D11"/>
    </sheetView>
  </sheetViews>
  <sheetFormatPr defaultRowHeight="15" x14ac:dyDescent="0.25"/>
  <cols>
    <col min="1" max="1" width="23.42578125" customWidth="1"/>
    <col min="2" max="2" width="6.5703125" customWidth="1"/>
    <col min="3" max="3" width="8" customWidth="1"/>
    <col min="4" max="4" width="6.85546875" customWidth="1"/>
    <col min="5" max="5" width="8" customWidth="1"/>
    <col min="6" max="6" width="6.5703125" customWidth="1"/>
    <col min="7" max="7" width="8.140625" customWidth="1"/>
    <col min="8" max="8" width="6.285156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142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 t="s">
        <v>143</v>
      </c>
      <c r="B6" s="17">
        <v>41005</v>
      </c>
      <c r="C6" s="12">
        <v>2</v>
      </c>
      <c r="D6" s="17">
        <v>41006</v>
      </c>
      <c r="E6" s="12">
        <v>2</v>
      </c>
      <c r="F6" s="17">
        <v>41012</v>
      </c>
      <c r="G6" s="12">
        <v>1</v>
      </c>
      <c r="H6" s="17">
        <v>41017</v>
      </c>
      <c r="I6" s="14">
        <v>2</v>
      </c>
    </row>
    <row r="7" spans="1:9" ht="19.5" thickBot="1" x14ac:dyDescent="0.3">
      <c r="A7" s="11"/>
      <c r="B7" s="17">
        <v>41026</v>
      </c>
      <c r="C7" s="12">
        <v>2</v>
      </c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>
        <v>41010</v>
      </c>
      <c r="C14" s="75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141</v>
      </c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11</v>
      </c>
      <c r="B30" s="59"/>
      <c r="C30" s="58">
        <f>SUM(C5:C29)</f>
        <v>6</v>
      </c>
      <c r="D30" s="57"/>
      <c r="E30" s="76">
        <f>SUM(E5:E29)</f>
        <v>2</v>
      </c>
      <c r="F30" s="17"/>
      <c r="G30" s="12">
        <f>SUM(G5:G29)</f>
        <v>1</v>
      </c>
      <c r="H30" s="17"/>
      <c r="I30" s="60">
        <f>SUM(I5:I29)</f>
        <v>2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B4" sqref="B4"/>
    </sheetView>
  </sheetViews>
  <sheetFormatPr defaultRowHeight="15" x14ac:dyDescent="0.25"/>
  <cols>
    <col min="1" max="1" width="21.28515625" customWidth="1"/>
    <col min="3" max="3" width="7.85546875" customWidth="1"/>
    <col min="4" max="4" width="8.42578125" customWidth="1"/>
    <col min="6" max="6" width="8" customWidth="1"/>
    <col min="8" max="8" width="7.42578125" customWidth="1"/>
  </cols>
  <sheetData>
    <row r="1" spans="1:9" ht="33.75" x14ac:dyDescent="0.5">
      <c r="A1" s="19" t="s">
        <v>18</v>
      </c>
      <c r="D1" s="16"/>
      <c r="F1" s="16"/>
      <c r="G1" s="218" t="s">
        <v>145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 t="s">
        <v>143</v>
      </c>
      <c r="B6" s="17">
        <v>41031</v>
      </c>
      <c r="C6" s="12">
        <v>2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>
        <v>41030</v>
      </c>
      <c r="C7" s="12">
        <v>100</v>
      </c>
      <c r="D7" s="17">
        <v>41033</v>
      </c>
      <c r="E7" s="12">
        <v>6</v>
      </c>
      <c r="F7" s="17">
        <v>41034</v>
      </c>
      <c r="G7" s="12">
        <v>7</v>
      </c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>
        <v>41033</v>
      </c>
      <c r="C14" s="75">
        <v>6</v>
      </c>
      <c r="D14" s="17">
        <v>41034</v>
      </c>
      <c r="E14" s="12">
        <v>3</v>
      </c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41047</v>
      </c>
      <c r="C18" s="12">
        <v>2</v>
      </c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141</v>
      </c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126</v>
      </c>
      <c r="B30" s="59"/>
      <c r="C30" s="58">
        <f>SUM(C5:C29)</f>
        <v>110</v>
      </c>
      <c r="D30" s="57"/>
      <c r="E30" s="76">
        <f>SUM(E5:E29)</f>
        <v>9</v>
      </c>
      <c r="F30" s="17"/>
      <c r="G30" s="12">
        <f>SUM(G5:G29)</f>
        <v>7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10" workbookViewId="0">
      <selection activeCell="K27" sqref="K27"/>
    </sheetView>
  </sheetViews>
  <sheetFormatPr defaultRowHeight="15" x14ac:dyDescent="0.25"/>
  <cols>
    <col min="1" max="1" width="21.5703125" customWidth="1"/>
    <col min="2" max="2" width="7.28515625" customWidth="1"/>
    <col min="3" max="3" width="8.42578125" customWidth="1"/>
    <col min="4" max="4" width="7.85546875" customWidth="1"/>
    <col min="5" max="5" width="8.7109375" customWidth="1"/>
    <col min="6" max="6" width="7.5703125" customWidth="1"/>
    <col min="7" max="7" width="8.42578125" customWidth="1"/>
    <col min="8" max="8" width="7.4257812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147</v>
      </c>
      <c r="H1" s="218"/>
      <c r="I1" s="218"/>
    </row>
    <row r="3" spans="1:9" ht="15.75" thickBot="1" x14ac:dyDescent="0.3">
      <c r="A3" s="86" t="s">
        <v>149</v>
      </c>
    </row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63" t="s">
        <v>143</v>
      </c>
      <c r="B5" s="78"/>
      <c r="C5" s="87">
        <v>208</v>
      </c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>
        <v>41068</v>
      </c>
      <c r="C6" s="12">
        <v>1.5</v>
      </c>
      <c r="D6" s="17">
        <v>41071</v>
      </c>
      <c r="E6" s="12">
        <v>2</v>
      </c>
      <c r="F6" s="17">
        <v>41078</v>
      </c>
      <c r="G6" s="12">
        <v>4</v>
      </c>
      <c r="H6" s="17">
        <v>41089</v>
      </c>
      <c r="I6" s="14">
        <v>3</v>
      </c>
    </row>
    <row r="7" spans="1:9" ht="19.5" thickBot="1" x14ac:dyDescent="0.3">
      <c r="A7" s="63" t="s">
        <v>54</v>
      </c>
      <c r="B7" s="78">
        <v>41083</v>
      </c>
      <c r="C7" s="79">
        <v>11</v>
      </c>
      <c r="D7" s="78">
        <v>41082</v>
      </c>
      <c r="E7" s="79">
        <v>11</v>
      </c>
      <c r="F7" s="17">
        <v>41088</v>
      </c>
      <c r="G7" s="12">
        <v>8</v>
      </c>
      <c r="H7" s="17"/>
      <c r="I7" s="77"/>
    </row>
    <row r="8" spans="1:9" ht="19.5" thickBot="1" x14ac:dyDescent="0.3">
      <c r="A8" s="63" t="s">
        <v>25</v>
      </c>
      <c r="B8" s="17">
        <v>41080</v>
      </c>
      <c r="C8" s="12">
        <v>3.5</v>
      </c>
      <c r="D8" s="78">
        <v>41082</v>
      </c>
      <c r="E8" s="75"/>
      <c r="F8" s="78">
        <v>41083</v>
      </c>
      <c r="G8" s="12"/>
      <c r="H8" s="17"/>
      <c r="I8" s="77"/>
    </row>
    <row r="9" spans="1:9" ht="19.5" thickBot="1" x14ac:dyDescent="0.3">
      <c r="A9" s="63" t="s">
        <v>150</v>
      </c>
      <c r="B9" s="78">
        <v>41081</v>
      </c>
      <c r="C9" s="87"/>
      <c r="D9" s="78">
        <v>41082</v>
      </c>
      <c r="E9" s="87"/>
      <c r="F9" s="78">
        <v>41083</v>
      </c>
      <c r="G9" s="12"/>
      <c r="H9" s="17"/>
      <c r="I9" s="77"/>
    </row>
    <row r="10" spans="1:9" ht="19.5" thickBot="1" x14ac:dyDescent="0.3">
      <c r="A10" s="63" t="s">
        <v>151</v>
      </c>
      <c r="B10" s="78">
        <v>41081</v>
      </c>
      <c r="C10" s="87"/>
      <c r="D10" s="78">
        <v>41082</v>
      </c>
      <c r="E10" s="87"/>
      <c r="F10" s="78">
        <v>41083</v>
      </c>
      <c r="G10" s="12"/>
      <c r="H10" s="17"/>
      <c r="I10" s="77"/>
    </row>
    <row r="11" spans="1:9" ht="19.5" thickBot="1" x14ac:dyDescent="0.3">
      <c r="A11" s="63" t="s">
        <v>6</v>
      </c>
      <c r="B11" s="78">
        <v>41081</v>
      </c>
      <c r="C11" s="87"/>
      <c r="D11" s="78">
        <v>41082</v>
      </c>
      <c r="E11" s="87"/>
      <c r="F11" s="78">
        <v>41083</v>
      </c>
      <c r="G11" s="12"/>
      <c r="H11" s="17"/>
      <c r="I11" s="14"/>
    </row>
    <row r="12" spans="1:9" ht="19.5" thickBot="1" x14ac:dyDescent="0.3">
      <c r="A12" s="63" t="s">
        <v>152</v>
      </c>
      <c r="B12" s="78">
        <v>41081</v>
      </c>
      <c r="C12" s="87"/>
      <c r="D12" s="78">
        <v>41082</v>
      </c>
      <c r="E12" s="87"/>
      <c r="F12" s="78">
        <v>41083</v>
      </c>
      <c r="G12" s="12"/>
      <c r="H12" s="17"/>
      <c r="I12" s="14"/>
    </row>
    <row r="13" spans="1:9" ht="19.5" thickBot="1" x14ac:dyDescent="0.3">
      <c r="A13" s="63" t="s">
        <v>153</v>
      </c>
      <c r="B13" s="78">
        <v>41081</v>
      </c>
      <c r="C13" s="87"/>
      <c r="D13" s="78">
        <v>41082</v>
      </c>
      <c r="E13" s="87"/>
      <c r="F13" s="78">
        <v>41083</v>
      </c>
      <c r="G13" s="12"/>
      <c r="H13" s="17"/>
      <c r="I13" s="14"/>
    </row>
    <row r="14" spans="1:9" ht="19.5" thickBot="1" x14ac:dyDescent="0.3">
      <c r="A14" s="88" t="s">
        <v>166</v>
      </c>
      <c r="B14" s="78">
        <v>41081</v>
      </c>
      <c r="C14" s="87"/>
      <c r="D14" s="78">
        <v>41082</v>
      </c>
      <c r="E14" s="87"/>
      <c r="F14" s="78">
        <v>41083</v>
      </c>
      <c r="G14" s="12"/>
      <c r="H14" s="17"/>
      <c r="I14" s="14"/>
    </row>
    <row r="15" spans="1:9" ht="19.5" thickBot="1" x14ac:dyDescent="0.3">
      <c r="A15" s="62" t="s">
        <v>154</v>
      </c>
      <c r="B15" s="78">
        <v>41081</v>
      </c>
      <c r="C15" s="87"/>
      <c r="D15" s="78">
        <v>41082</v>
      </c>
      <c r="E15" s="87"/>
      <c r="F15" s="78">
        <v>41083</v>
      </c>
      <c r="G15" s="12"/>
      <c r="H15" s="17"/>
      <c r="I15" s="14"/>
    </row>
    <row r="16" spans="1:9" ht="19.5" thickBot="1" x14ac:dyDescent="0.3">
      <c r="A16" s="63" t="s">
        <v>155</v>
      </c>
      <c r="B16" s="78">
        <v>41081</v>
      </c>
      <c r="C16" s="87"/>
      <c r="D16" s="78">
        <v>41082</v>
      </c>
      <c r="E16" s="87"/>
      <c r="F16" s="78">
        <v>41083</v>
      </c>
      <c r="G16" s="12"/>
      <c r="H16" s="17"/>
      <c r="I16" s="14"/>
    </row>
    <row r="17" spans="1:9" ht="19.5" thickBot="1" x14ac:dyDescent="0.3">
      <c r="A17" s="63" t="s">
        <v>156</v>
      </c>
      <c r="B17" s="78">
        <v>41081</v>
      </c>
      <c r="C17" s="87"/>
      <c r="D17" s="78">
        <v>41082</v>
      </c>
      <c r="E17" s="87"/>
      <c r="F17" s="78">
        <v>41083</v>
      </c>
      <c r="G17" s="12"/>
      <c r="H17" s="17"/>
      <c r="I17" s="14"/>
    </row>
    <row r="18" spans="1:9" ht="19.5" thickBot="1" x14ac:dyDescent="0.3">
      <c r="A18" s="63" t="s">
        <v>157</v>
      </c>
      <c r="B18" s="78">
        <v>41081</v>
      </c>
      <c r="C18" s="87"/>
      <c r="D18" s="78">
        <v>41082</v>
      </c>
      <c r="E18" s="87"/>
      <c r="F18" s="78">
        <v>41083</v>
      </c>
      <c r="G18" s="12"/>
      <c r="H18" s="17"/>
      <c r="I18" s="14"/>
    </row>
    <row r="19" spans="1:9" ht="19.5" thickBot="1" x14ac:dyDescent="0.3">
      <c r="A19" s="63" t="s">
        <v>158</v>
      </c>
      <c r="B19" s="78">
        <v>41081</v>
      </c>
      <c r="C19" s="87"/>
      <c r="D19" s="78">
        <v>41082</v>
      </c>
      <c r="E19" s="87"/>
      <c r="F19" s="78">
        <v>41083</v>
      </c>
      <c r="G19" s="12"/>
      <c r="H19" s="17"/>
      <c r="I19" s="14"/>
    </row>
    <row r="20" spans="1:9" ht="19.5" thickBot="1" x14ac:dyDescent="0.3">
      <c r="A20" s="63" t="s">
        <v>159</v>
      </c>
      <c r="B20" s="78">
        <v>41081</v>
      </c>
      <c r="C20" s="87"/>
      <c r="D20" s="78">
        <v>41082</v>
      </c>
      <c r="E20" s="87"/>
      <c r="F20" s="78">
        <v>41083</v>
      </c>
      <c r="G20" s="12"/>
      <c r="H20" s="17"/>
      <c r="I20" s="14"/>
    </row>
    <row r="21" spans="1:9" ht="19.5" thickBot="1" x14ac:dyDescent="0.3">
      <c r="A21" s="63" t="s">
        <v>160</v>
      </c>
      <c r="B21" s="78">
        <v>41081</v>
      </c>
      <c r="C21" s="87"/>
      <c r="D21" s="78">
        <v>41082</v>
      </c>
      <c r="E21" s="87"/>
      <c r="F21" s="78">
        <v>41083</v>
      </c>
      <c r="G21" s="12"/>
      <c r="H21" s="17"/>
      <c r="I21" s="14"/>
    </row>
    <row r="22" spans="1:9" ht="19.5" thickBot="1" x14ac:dyDescent="0.3">
      <c r="A22" s="63" t="s">
        <v>161</v>
      </c>
      <c r="B22" s="78">
        <v>41081</v>
      </c>
      <c r="C22" s="87"/>
      <c r="D22" s="78">
        <v>41082</v>
      </c>
      <c r="E22" s="87"/>
      <c r="F22" s="78">
        <v>41083</v>
      </c>
      <c r="G22" s="12"/>
      <c r="H22" s="78">
        <v>41080</v>
      </c>
      <c r="I22" s="89">
        <v>0.75</v>
      </c>
    </row>
    <row r="23" spans="1:9" ht="19.5" thickBot="1" x14ac:dyDescent="0.3">
      <c r="A23" s="63" t="s">
        <v>162</v>
      </c>
      <c r="B23" s="78">
        <v>41081</v>
      </c>
      <c r="C23" s="87"/>
      <c r="D23" s="78">
        <v>41082</v>
      </c>
      <c r="E23" s="87"/>
      <c r="F23" s="78">
        <v>41083</v>
      </c>
      <c r="G23" s="12"/>
      <c r="H23" s="17"/>
      <c r="I23" s="14"/>
    </row>
    <row r="24" spans="1:9" ht="19.5" thickBot="1" x14ac:dyDescent="0.3">
      <c r="A24" s="63" t="s">
        <v>163</v>
      </c>
      <c r="B24" s="78">
        <v>41081</v>
      </c>
      <c r="C24" s="87"/>
      <c r="D24" s="78">
        <v>41082</v>
      </c>
      <c r="E24" s="87"/>
      <c r="F24" s="78">
        <v>41083</v>
      </c>
      <c r="G24" s="12"/>
      <c r="H24" s="17"/>
      <c r="I24" s="14"/>
    </row>
    <row r="25" spans="1:9" ht="21.75" customHeight="1" thickBot="1" x14ac:dyDescent="0.3">
      <c r="A25" s="62" t="s">
        <v>167</v>
      </c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63"/>
      <c r="B26" s="78"/>
      <c r="C26" s="79"/>
      <c r="D26" s="17"/>
      <c r="E26" s="75"/>
      <c r="F26" s="17"/>
      <c r="G26" s="12"/>
      <c r="H26" s="17"/>
      <c r="I26" s="14"/>
    </row>
    <row r="27" spans="1:9" ht="19.5" thickBot="1" x14ac:dyDescent="0.3">
      <c r="A27" s="63" t="s">
        <v>164</v>
      </c>
      <c r="B27" s="78">
        <v>41082</v>
      </c>
      <c r="C27" s="79">
        <v>1</v>
      </c>
      <c r="D27" s="17"/>
      <c r="E27" s="75"/>
      <c r="F27" s="17"/>
      <c r="G27" s="12"/>
      <c r="H27" s="17"/>
      <c r="I27" s="14"/>
    </row>
    <row r="28" spans="1:9" ht="19.5" thickBot="1" x14ac:dyDescent="0.3">
      <c r="A28" s="63" t="s">
        <v>165</v>
      </c>
      <c r="B28" s="78">
        <v>41082</v>
      </c>
      <c r="C28" s="79">
        <v>0.5</v>
      </c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254.25</v>
      </c>
      <c r="B30" s="59"/>
      <c r="C30" s="58">
        <f>SUM(C5:C29)</f>
        <v>225.5</v>
      </c>
      <c r="D30" s="57"/>
      <c r="E30" s="76">
        <f>SUM(E5:E29)</f>
        <v>13</v>
      </c>
      <c r="F30" s="17"/>
      <c r="G30" s="12">
        <f>SUM(G5:G29)</f>
        <v>12</v>
      </c>
      <c r="H30" s="17"/>
      <c r="I30" s="60">
        <f>SUM(I5:I29)</f>
        <v>3.75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B17" sqref="B17"/>
    </sheetView>
  </sheetViews>
  <sheetFormatPr defaultRowHeight="15" x14ac:dyDescent="0.25"/>
  <cols>
    <col min="1" max="1" width="21" customWidth="1"/>
    <col min="3" max="3" width="8.140625" customWidth="1"/>
    <col min="4" max="4" width="7.28515625" customWidth="1"/>
    <col min="5" max="5" width="7.140625" customWidth="1"/>
    <col min="6" max="6" width="7.7109375" customWidth="1"/>
    <col min="7" max="7" width="7.85546875" customWidth="1"/>
    <col min="8" max="8" width="7.5703125" customWidth="1"/>
    <col min="9" max="9" width="7.42578125" customWidth="1"/>
  </cols>
  <sheetData>
    <row r="1" spans="1:9" ht="33.75" x14ac:dyDescent="0.5">
      <c r="A1" s="19" t="s">
        <v>18</v>
      </c>
      <c r="D1" s="16"/>
      <c r="F1" s="16"/>
      <c r="G1" s="218" t="s">
        <v>148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143</v>
      </c>
      <c r="B5" s="17">
        <v>41092</v>
      </c>
      <c r="C5" s="12">
        <v>2</v>
      </c>
      <c r="D5" s="85">
        <v>41101</v>
      </c>
      <c r="E5" s="12">
        <v>2</v>
      </c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>
        <v>41114</v>
      </c>
      <c r="C10" s="75">
        <v>2.5</v>
      </c>
      <c r="D10" s="17">
        <v>41115</v>
      </c>
      <c r="E10" s="12">
        <v>7</v>
      </c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>
        <v>41104</v>
      </c>
      <c r="C13" s="75">
        <v>4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>
        <v>41092</v>
      </c>
      <c r="C22" s="75">
        <v>4</v>
      </c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21.5</v>
      </c>
      <c r="B30" s="59"/>
      <c r="C30" s="58">
        <f>SUM(C5:C29)</f>
        <v>12.5</v>
      </c>
      <c r="D30" s="57"/>
      <c r="E30" s="76">
        <f>SUM(E5:E29)</f>
        <v>9</v>
      </c>
      <c r="F30" s="17"/>
      <c r="G30" s="12">
        <f>SUM(G5:G29)</f>
        <v>0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orientation="portrait" horizontalDpi="180" verticalDpi="18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G18" sqref="G18"/>
    </sheetView>
  </sheetViews>
  <sheetFormatPr defaultRowHeight="15" x14ac:dyDescent="0.25"/>
  <cols>
    <col min="1" max="1" width="21.85546875" customWidth="1"/>
    <col min="2" max="2" width="8" customWidth="1"/>
    <col min="3" max="3" width="7.85546875" customWidth="1"/>
    <col min="4" max="4" width="7.140625" customWidth="1"/>
    <col min="5" max="5" width="8" customWidth="1"/>
    <col min="6" max="6" width="8.28515625" customWidth="1"/>
    <col min="7" max="7" width="8.140625" customWidth="1"/>
    <col min="8" max="8" width="7.28515625" customWidth="1"/>
    <col min="9" max="9" width="8.28515625" customWidth="1"/>
  </cols>
  <sheetData>
    <row r="1" spans="1:9" ht="33.75" x14ac:dyDescent="0.5">
      <c r="A1" s="19" t="s">
        <v>18</v>
      </c>
      <c r="D1" s="16"/>
      <c r="F1" s="16"/>
      <c r="G1" s="218" t="s">
        <v>169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143</v>
      </c>
      <c r="B5" s="17">
        <v>41122</v>
      </c>
      <c r="C5" s="12">
        <v>2.5</v>
      </c>
      <c r="D5" s="85">
        <v>41127</v>
      </c>
      <c r="E5" s="12">
        <v>2</v>
      </c>
      <c r="F5" s="17">
        <v>41134</v>
      </c>
      <c r="G5" s="12">
        <v>2</v>
      </c>
      <c r="H5" s="17">
        <v>41136</v>
      </c>
      <c r="I5" s="14">
        <v>2</v>
      </c>
    </row>
    <row r="6" spans="1:9" ht="19.5" thickBot="1" x14ac:dyDescent="0.3">
      <c r="A6" s="11"/>
      <c r="B6" s="17">
        <v>41138</v>
      </c>
      <c r="C6" s="12">
        <v>2</v>
      </c>
      <c r="D6" s="17">
        <v>41143</v>
      </c>
      <c r="E6" s="12">
        <v>2</v>
      </c>
      <c r="F6" s="17">
        <v>41145</v>
      </c>
      <c r="G6" s="12">
        <v>2</v>
      </c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38.25" thickBot="1" x14ac:dyDescent="0.3">
      <c r="A16" s="11" t="s">
        <v>90</v>
      </c>
      <c r="B16" s="17">
        <v>41138</v>
      </c>
      <c r="C16" s="75">
        <v>1</v>
      </c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15.5</v>
      </c>
      <c r="B30" s="59"/>
      <c r="C30" s="58">
        <f>SUM(C5:C29)</f>
        <v>5.5</v>
      </c>
      <c r="D30" s="57"/>
      <c r="E30" s="76">
        <f>SUM(E5:E29)</f>
        <v>4</v>
      </c>
      <c r="F30" s="17"/>
      <c r="G30" s="12">
        <f>SUM(G5:G29)</f>
        <v>4</v>
      </c>
      <c r="H30" s="17"/>
      <c r="I30" s="60">
        <f>SUM(I5:I29)</f>
        <v>2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A2" sqref="A2"/>
    </sheetView>
  </sheetViews>
  <sheetFormatPr defaultRowHeight="15" x14ac:dyDescent="0.25"/>
  <cols>
    <col min="1" max="1" width="22.28515625" customWidth="1"/>
    <col min="3" max="3" width="7.5703125" customWidth="1"/>
    <col min="4" max="4" width="7.28515625" customWidth="1"/>
    <col min="5" max="5" width="7.42578125" customWidth="1"/>
    <col min="6" max="6" width="8" customWidth="1"/>
    <col min="7" max="7" width="7.42578125" customWidth="1"/>
  </cols>
  <sheetData>
    <row r="1" spans="1:9" ht="33.75" x14ac:dyDescent="0.5">
      <c r="A1" s="19" t="s">
        <v>18</v>
      </c>
      <c r="D1" s="16"/>
      <c r="F1" s="16"/>
      <c r="G1" s="218" t="s">
        <v>170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143</v>
      </c>
      <c r="B5" s="17">
        <v>41163</v>
      </c>
      <c r="C5" s="12">
        <v>2</v>
      </c>
      <c r="D5" s="85">
        <v>41164</v>
      </c>
      <c r="E5" s="12">
        <v>2</v>
      </c>
      <c r="F5" s="17">
        <v>41167</v>
      </c>
      <c r="G5" s="12">
        <v>2</v>
      </c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90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6</v>
      </c>
      <c r="B30" s="59"/>
      <c r="C30" s="58">
        <f>SUM(C5:C29)</f>
        <v>2</v>
      </c>
      <c r="D30" s="57"/>
      <c r="E30" s="76">
        <f>SUM(E5:E29)</f>
        <v>2</v>
      </c>
      <c r="F30" s="17"/>
      <c r="G30" s="12">
        <f>SUM(G5:G29)</f>
        <v>2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sqref="A1:I30"/>
    </sheetView>
  </sheetViews>
  <sheetFormatPr defaultRowHeight="15" x14ac:dyDescent="0.25"/>
  <cols>
    <col min="1" max="1" width="22.85546875" customWidth="1"/>
    <col min="2" max="2" width="7.28515625" customWidth="1"/>
    <col min="3" max="3" width="8.28515625" customWidth="1"/>
    <col min="4" max="4" width="7.85546875" customWidth="1"/>
    <col min="5" max="5" width="7.42578125" customWidth="1"/>
    <col min="6" max="6" width="7.28515625" customWidth="1"/>
    <col min="7" max="7" width="8" customWidth="1"/>
    <col min="8" max="8" width="7.570312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171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>
        <v>41185</v>
      </c>
      <c r="C10" s="75">
        <v>1.5</v>
      </c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90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>
        <v>41197</v>
      </c>
      <c r="C17" s="75">
        <v>2.5</v>
      </c>
      <c r="D17" s="17">
        <v>41185</v>
      </c>
      <c r="E17" s="12">
        <v>0.5</v>
      </c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4.5</v>
      </c>
      <c r="B30" s="59"/>
      <c r="C30" s="58">
        <f>SUM(C5:C29)</f>
        <v>4</v>
      </c>
      <c r="D30" s="57"/>
      <c r="E30" s="76">
        <f>SUM(E5:E29)</f>
        <v>0.5</v>
      </c>
      <c r="F30" s="17"/>
      <c r="G30" s="12">
        <f>SUM(G5:G29)</f>
        <v>0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sqref="A1:I30"/>
    </sheetView>
  </sheetViews>
  <sheetFormatPr defaultRowHeight="15" x14ac:dyDescent="0.25"/>
  <cols>
    <col min="1" max="1" width="21.42578125" customWidth="1"/>
    <col min="2" max="2" width="7.140625" customWidth="1"/>
    <col min="3" max="3" width="6.85546875" customWidth="1"/>
    <col min="4" max="4" width="7.42578125" customWidth="1"/>
    <col min="5" max="6" width="7.28515625" customWidth="1"/>
    <col min="7" max="7" width="7.42578125" customWidth="1"/>
    <col min="8" max="9" width="7.85546875" customWidth="1"/>
  </cols>
  <sheetData>
    <row r="1" spans="1:9" ht="33.75" x14ac:dyDescent="0.5">
      <c r="A1" s="19" t="s">
        <v>18</v>
      </c>
      <c r="D1" s="16"/>
      <c r="F1" s="16"/>
      <c r="G1" s="218" t="s">
        <v>173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38.25" thickBot="1" x14ac:dyDescent="0.3">
      <c r="A16" s="11" t="s">
        <v>90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0</v>
      </c>
      <c r="B30" s="59"/>
      <c r="C30" s="58">
        <f>SUM(C5:C29)</f>
        <v>0</v>
      </c>
      <c r="D30" s="57"/>
      <c r="E30" s="76">
        <f>SUM(E5:E29)</f>
        <v>0</v>
      </c>
      <c r="F30" s="17"/>
      <c r="G30" s="12">
        <f>SUM(G5:G29)</f>
        <v>0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13" workbookViewId="0">
      <selection activeCell="A29" sqref="A29"/>
    </sheetView>
  </sheetViews>
  <sheetFormatPr defaultRowHeight="15" x14ac:dyDescent="0.25"/>
  <cols>
    <col min="1" max="1" width="21.28515625" customWidth="1"/>
    <col min="2" max="4" width="7.42578125" customWidth="1"/>
    <col min="5" max="5" width="6.85546875" customWidth="1"/>
    <col min="6" max="7" width="7.42578125" customWidth="1"/>
    <col min="8" max="8" width="6.7109375" customWidth="1"/>
    <col min="9" max="9" width="7.5703125" customWidth="1"/>
  </cols>
  <sheetData>
    <row r="1" spans="1:9" ht="33.75" x14ac:dyDescent="0.5">
      <c r="A1" s="19" t="s">
        <v>18</v>
      </c>
      <c r="D1" s="16"/>
      <c r="F1" s="16"/>
      <c r="G1" s="218" t="s">
        <v>174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>
        <v>41269</v>
      </c>
      <c r="C18" s="12">
        <v>1.5</v>
      </c>
      <c r="D18" s="85">
        <v>41271</v>
      </c>
      <c r="E18" s="12">
        <v>4</v>
      </c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5.5</v>
      </c>
      <c r="B30" s="59"/>
      <c r="C30" s="58">
        <f>SUM(C5:C29)</f>
        <v>1.5</v>
      </c>
      <c r="D30" s="57"/>
      <c r="E30" s="76">
        <f>SUM(E5:E29)</f>
        <v>4</v>
      </c>
      <c r="F30" s="17"/>
      <c r="G30" s="12">
        <f>SUM(G5:G29)</f>
        <v>0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20"/>
  <sheetViews>
    <sheetView workbookViewId="0">
      <selection sqref="A1:D21"/>
    </sheetView>
  </sheetViews>
  <sheetFormatPr defaultRowHeight="15" x14ac:dyDescent="0.25"/>
  <cols>
    <col min="1" max="1" width="20.7109375" customWidth="1"/>
    <col min="2" max="2" width="19.7109375" customWidth="1"/>
    <col min="3" max="3" width="16" customWidth="1"/>
  </cols>
  <sheetData>
    <row r="1" spans="1:3" ht="28.5" x14ac:dyDescent="0.45">
      <c r="A1" s="33" t="s">
        <v>175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1</v>
      </c>
      <c r="C4" s="26">
        <v>0.5</v>
      </c>
    </row>
    <row r="5" spans="1:3" ht="21" x14ac:dyDescent="0.35">
      <c r="A5" s="26" t="s">
        <v>35</v>
      </c>
      <c r="B5" s="27">
        <v>2</v>
      </c>
      <c r="C5" s="26">
        <v>4</v>
      </c>
    </row>
    <row r="6" spans="1:3" ht="21" x14ac:dyDescent="0.35">
      <c r="A6" s="26" t="s">
        <v>36</v>
      </c>
      <c r="B6" s="27">
        <v>7</v>
      </c>
      <c r="C6" s="26">
        <v>14.25</v>
      </c>
    </row>
    <row r="7" spans="1:3" ht="21" x14ac:dyDescent="0.35">
      <c r="A7" s="26" t="s">
        <v>37</v>
      </c>
      <c r="B7" s="27">
        <v>2</v>
      </c>
      <c r="C7" s="26">
        <v>4</v>
      </c>
    </row>
    <row r="8" spans="1:3" ht="21" x14ac:dyDescent="0.35">
      <c r="A8" s="26" t="s">
        <v>38</v>
      </c>
      <c r="B8" s="27">
        <v>1</v>
      </c>
      <c r="C8" s="26">
        <v>1.5</v>
      </c>
    </row>
    <row r="9" spans="1:3" ht="21" x14ac:dyDescent="0.35">
      <c r="A9" s="26" t="s">
        <v>122</v>
      </c>
      <c r="B9" s="28">
        <v>33</v>
      </c>
      <c r="C9" s="26">
        <v>223.5</v>
      </c>
    </row>
    <row r="10" spans="1:3" ht="21" x14ac:dyDescent="0.35">
      <c r="A10" s="40" t="s">
        <v>46</v>
      </c>
      <c r="B10" s="41">
        <f>SUM(B4:B9)</f>
        <v>46</v>
      </c>
      <c r="C10" s="39">
        <f>SUM(C4:C9)</f>
        <v>247.75</v>
      </c>
    </row>
    <row r="11" spans="1:3" ht="21.75" thickBot="1" x14ac:dyDescent="0.4">
      <c r="A11" s="37" t="s">
        <v>51</v>
      </c>
      <c r="B11" s="104">
        <v>7.67</v>
      </c>
      <c r="C11" s="105">
        <v>41.29</v>
      </c>
    </row>
    <row r="12" spans="1:3" ht="21" x14ac:dyDescent="0.35">
      <c r="A12" s="26" t="s">
        <v>39</v>
      </c>
      <c r="B12" s="27">
        <v>0</v>
      </c>
      <c r="C12" s="26">
        <v>0</v>
      </c>
    </row>
    <row r="13" spans="1:3" ht="21" x14ac:dyDescent="0.35">
      <c r="A13" s="26" t="s">
        <v>40</v>
      </c>
      <c r="B13" s="27">
        <v>2</v>
      </c>
      <c r="C13" s="26">
        <v>5.5</v>
      </c>
    </row>
    <row r="14" spans="1:3" ht="21" x14ac:dyDescent="0.35">
      <c r="A14" s="26" t="s">
        <v>41</v>
      </c>
      <c r="B14" s="27">
        <v>0</v>
      </c>
      <c r="C14" s="26">
        <v>0</v>
      </c>
    </row>
    <row r="15" spans="1:3" ht="21" x14ac:dyDescent="0.35">
      <c r="A15" s="26" t="s">
        <v>42</v>
      </c>
      <c r="B15" s="27">
        <v>2</v>
      </c>
      <c r="C15" s="26">
        <v>8.5</v>
      </c>
    </row>
    <row r="16" spans="1:3" ht="21" x14ac:dyDescent="0.35">
      <c r="A16" s="26" t="s">
        <v>43</v>
      </c>
      <c r="B16" s="27">
        <v>2</v>
      </c>
      <c r="C16" s="26">
        <v>4</v>
      </c>
    </row>
    <row r="17" spans="1:3" ht="21" x14ac:dyDescent="0.35">
      <c r="A17" s="26" t="s">
        <v>44</v>
      </c>
      <c r="B17" s="27">
        <v>0</v>
      </c>
      <c r="C17" s="35">
        <v>0</v>
      </c>
    </row>
    <row r="18" spans="1:3" ht="21" x14ac:dyDescent="0.35">
      <c r="A18" s="40" t="s">
        <v>45</v>
      </c>
      <c r="B18" s="39">
        <f>SUM(B12:B17)</f>
        <v>6</v>
      </c>
      <c r="C18" s="39">
        <f>SUM(C12:C17)</f>
        <v>18</v>
      </c>
    </row>
    <row r="19" spans="1:3" ht="21" x14ac:dyDescent="0.35">
      <c r="A19" s="80" t="s">
        <v>52</v>
      </c>
      <c r="B19" s="31">
        <v>1</v>
      </c>
      <c r="C19" s="31">
        <v>3</v>
      </c>
    </row>
    <row r="20" spans="1:3" ht="21" x14ac:dyDescent="0.35">
      <c r="A20" s="30" t="s">
        <v>47</v>
      </c>
      <c r="B20" s="30">
        <f>B10+B18</f>
        <v>52</v>
      </c>
      <c r="C20" s="30">
        <f>C10+C18</f>
        <v>265.75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sqref="A1:I29"/>
    </sheetView>
  </sheetViews>
  <sheetFormatPr defaultRowHeight="15" x14ac:dyDescent="0.25"/>
  <cols>
    <col min="1" max="1" width="21.7109375" customWidth="1"/>
    <col min="2" max="2" width="7.28515625" customWidth="1"/>
    <col min="3" max="3" width="7.85546875" customWidth="1"/>
    <col min="4" max="4" width="7.42578125" customWidth="1"/>
    <col min="5" max="5" width="7.28515625" customWidth="1"/>
    <col min="6" max="6" width="7.42578125" customWidth="1"/>
    <col min="7" max="7" width="8.28515625" customWidth="1"/>
    <col min="8" max="8" width="7.28515625" customWidth="1"/>
    <col min="9" max="9" width="6.85546875" customWidth="1"/>
  </cols>
  <sheetData>
    <row r="1" spans="1:9" ht="33.75" x14ac:dyDescent="0.5">
      <c r="A1" s="19" t="s">
        <v>18</v>
      </c>
      <c r="D1" s="16"/>
      <c r="F1" s="16"/>
      <c r="G1" s="218" t="s">
        <v>176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>
        <v>41297</v>
      </c>
      <c r="C17" s="75">
        <v>0.5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/>
      <c r="C18" s="12"/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0.5</v>
      </c>
      <c r="B29" s="59"/>
      <c r="C29" s="58">
        <f>SUM(C4:C28)</f>
        <v>0.5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17" workbookViewId="0">
      <selection activeCell="I29" sqref="A1:I29"/>
    </sheetView>
  </sheetViews>
  <sheetFormatPr defaultRowHeight="15" x14ac:dyDescent="0.25"/>
  <cols>
    <col min="1" max="1" width="21.140625" customWidth="1"/>
    <col min="2" max="2" width="7.28515625" customWidth="1"/>
    <col min="3" max="3" width="7.42578125" customWidth="1"/>
    <col min="4" max="4" width="7.28515625" customWidth="1"/>
    <col min="5" max="5" width="8" customWidth="1"/>
    <col min="6" max="6" width="8.140625" customWidth="1"/>
    <col min="7" max="7" width="7.42578125" customWidth="1"/>
    <col min="8" max="8" width="6.42578125" customWidth="1"/>
    <col min="9" max="9" width="7.5703125" customWidth="1"/>
  </cols>
  <sheetData>
    <row r="1" spans="1:9" ht="33.75" x14ac:dyDescent="0.5">
      <c r="A1" s="19" t="s">
        <v>18</v>
      </c>
      <c r="D1" s="16"/>
      <c r="F1" s="16"/>
      <c r="G1" s="218" t="s">
        <v>177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>
        <v>41318</v>
      </c>
      <c r="C5" s="12">
        <v>2</v>
      </c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>
        <v>41332</v>
      </c>
      <c r="C12" s="75">
        <v>2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/>
      <c r="C18" s="12"/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4</v>
      </c>
      <c r="B29" s="59"/>
      <c r="C29" s="58">
        <f>SUM(C4:C28)</f>
        <v>4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sqref="A1:I21"/>
    </sheetView>
  </sheetViews>
  <sheetFormatPr defaultRowHeight="15" x14ac:dyDescent="0.25"/>
  <cols>
    <col min="1" max="1" width="20.85546875" customWidth="1"/>
    <col min="2" max="2" width="8" customWidth="1"/>
    <col min="3" max="3" width="7.42578125" customWidth="1"/>
    <col min="4" max="4" width="7.140625" customWidth="1"/>
    <col min="5" max="5" width="7.28515625" customWidth="1"/>
    <col min="6" max="7" width="7.42578125" customWidth="1"/>
    <col min="8" max="8" width="6.85546875" customWidth="1"/>
    <col min="9" max="9" width="7.5703125" customWidth="1"/>
  </cols>
  <sheetData>
    <row r="1" spans="1:9" ht="33.75" x14ac:dyDescent="0.5">
      <c r="A1" s="19" t="s">
        <v>18</v>
      </c>
      <c r="D1" s="16"/>
      <c r="F1" s="16"/>
      <c r="G1" s="218" t="s">
        <v>178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>
        <v>41346</v>
      </c>
      <c r="C5" s="12">
        <v>2</v>
      </c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181</v>
      </c>
      <c r="B14" s="17">
        <v>41351</v>
      </c>
      <c r="C14" s="75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90</v>
      </c>
      <c r="B15" s="81">
        <v>41356</v>
      </c>
      <c r="C15" s="82">
        <v>1</v>
      </c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182</v>
      </c>
      <c r="B16" s="17">
        <v>41363</v>
      </c>
      <c r="C16" s="75">
        <v>2.5</v>
      </c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>
        <v>41346</v>
      </c>
      <c r="C18" s="12">
        <v>3.75</v>
      </c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179</v>
      </c>
      <c r="B24" s="17">
        <v>41348</v>
      </c>
      <c r="C24" s="75">
        <v>2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180</v>
      </c>
      <c r="B25" s="17">
        <v>41348</v>
      </c>
      <c r="C25" s="12">
        <v>1</v>
      </c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14.25</v>
      </c>
      <c r="B29" s="59"/>
      <c r="C29" s="58">
        <f>SUM(C4:C28)</f>
        <v>14.25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sqref="A1:J32"/>
    </sheetView>
  </sheetViews>
  <sheetFormatPr defaultRowHeight="15" x14ac:dyDescent="0.25"/>
  <cols>
    <col min="1" max="1" width="21.85546875" customWidth="1"/>
    <col min="2" max="2" width="8.42578125" customWidth="1"/>
    <col min="3" max="3" width="6.85546875" customWidth="1"/>
    <col min="4" max="4" width="8.42578125" customWidth="1"/>
    <col min="5" max="5" width="7.85546875" customWidth="1"/>
    <col min="6" max="6" width="6.7109375" customWidth="1"/>
    <col min="7" max="7" width="6.5703125" customWidth="1"/>
    <col min="8" max="8" width="6.8554687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183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>
        <v>41374</v>
      </c>
      <c r="C12" s="75">
        <v>1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181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90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182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/>
      <c r="C18" s="12"/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179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180</v>
      </c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184</v>
      </c>
      <c r="B26" s="17">
        <v>41388</v>
      </c>
      <c r="C26" s="75">
        <v>3</v>
      </c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4</v>
      </c>
      <c r="B29" s="59"/>
      <c r="C29" s="58">
        <f>SUM(C4:C28)</f>
        <v>4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15" workbookViewId="0">
      <selection activeCell="I29" sqref="A1:I29"/>
    </sheetView>
  </sheetViews>
  <sheetFormatPr defaultRowHeight="15" x14ac:dyDescent="0.25"/>
  <cols>
    <col min="1" max="1" width="20.5703125" customWidth="1"/>
    <col min="6" max="6" width="7.42578125" customWidth="1"/>
    <col min="7" max="7" width="7.5703125" customWidth="1"/>
    <col min="8" max="8" width="6.7109375" customWidth="1"/>
    <col min="9" max="9" width="6.28515625" customWidth="1"/>
  </cols>
  <sheetData>
    <row r="1" spans="1:9" ht="33.75" x14ac:dyDescent="0.5">
      <c r="A1" s="19" t="s">
        <v>18</v>
      </c>
      <c r="D1" s="16"/>
      <c r="F1" s="16"/>
      <c r="G1" s="218" t="s">
        <v>185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181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90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182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/>
      <c r="C18" s="12"/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179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180</v>
      </c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184</v>
      </c>
      <c r="B26" s="17">
        <v>41416</v>
      </c>
      <c r="C26" s="75">
        <v>1.5</v>
      </c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1.5</v>
      </c>
      <c r="B29" s="59"/>
      <c r="C29" s="58">
        <f>SUM(C4:C28)</f>
        <v>1.5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sqref="A1:I35"/>
    </sheetView>
  </sheetViews>
  <sheetFormatPr defaultRowHeight="15" x14ac:dyDescent="0.25"/>
  <cols>
    <col min="1" max="1" width="22.7109375" customWidth="1"/>
    <col min="2" max="2" width="7.5703125" customWidth="1"/>
    <col min="3" max="3" width="8.28515625" customWidth="1"/>
    <col min="4" max="4" width="8.140625" customWidth="1"/>
    <col min="5" max="5" width="7" customWidth="1"/>
    <col min="6" max="6" width="7.7109375" customWidth="1"/>
    <col min="7" max="7" width="8" customWidth="1"/>
    <col min="8" max="9" width="7.42578125" customWidth="1"/>
  </cols>
  <sheetData>
    <row r="1" spans="1:9" ht="33.75" x14ac:dyDescent="0.5">
      <c r="A1" s="19" t="s">
        <v>18</v>
      </c>
      <c r="D1" s="16"/>
      <c r="F1" s="16"/>
      <c r="G1" s="218" t="s">
        <v>186</v>
      </c>
      <c r="H1" s="218"/>
      <c r="I1" s="218"/>
    </row>
    <row r="2" spans="1:9" ht="15.75" thickBot="1" x14ac:dyDescent="0.3">
      <c r="A2" s="86" t="s">
        <v>201</v>
      </c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>
        <v>41444</v>
      </c>
      <c r="C4" s="12">
        <v>3.5</v>
      </c>
      <c r="D4" s="85">
        <v>41445</v>
      </c>
      <c r="E4" s="12">
        <v>12</v>
      </c>
      <c r="F4" s="17">
        <v>41446</v>
      </c>
      <c r="G4" s="12">
        <v>12</v>
      </c>
      <c r="H4" s="17">
        <v>41447</v>
      </c>
      <c r="I4" s="14">
        <v>12</v>
      </c>
    </row>
    <row r="5" spans="1:9" ht="19.5" thickBot="1" x14ac:dyDescent="0.3">
      <c r="A5" s="11"/>
      <c r="B5" s="17">
        <v>41450</v>
      </c>
      <c r="C5" s="12">
        <v>0.75</v>
      </c>
      <c r="D5" s="17">
        <v>41451</v>
      </c>
      <c r="E5" s="12">
        <v>4.75</v>
      </c>
      <c r="F5" s="17"/>
      <c r="G5" s="12"/>
      <c r="H5" s="17"/>
      <c r="I5" s="14"/>
    </row>
    <row r="6" spans="1:9" ht="19.5" thickBot="1" x14ac:dyDescent="0.3">
      <c r="A6" s="11" t="s">
        <v>193</v>
      </c>
      <c r="B6" s="17">
        <v>41450</v>
      </c>
      <c r="C6" s="12">
        <v>2</v>
      </c>
      <c r="D6" s="17">
        <v>41445</v>
      </c>
      <c r="E6" s="12">
        <v>0.5</v>
      </c>
      <c r="F6" s="17"/>
      <c r="G6" s="12"/>
      <c r="H6" s="17"/>
      <c r="I6" s="77"/>
    </row>
    <row r="7" spans="1:9" ht="19.5" thickBot="1" x14ac:dyDescent="0.3">
      <c r="A7" s="90" t="s">
        <v>191</v>
      </c>
      <c r="B7" s="17">
        <v>41451</v>
      </c>
      <c r="C7" s="12">
        <v>6</v>
      </c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>
        <v>41446</v>
      </c>
      <c r="C8" s="12">
        <v>1</v>
      </c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>
        <v>41445</v>
      </c>
      <c r="C9" s="75">
        <v>2.5</v>
      </c>
      <c r="D9" s="17">
        <v>41446</v>
      </c>
      <c r="E9" s="12">
        <v>5</v>
      </c>
      <c r="F9" s="17">
        <v>41450</v>
      </c>
      <c r="G9" s="12">
        <v>7</v>
      </c>
      <c r="H9" s="17">
        <v>41451</v>
      </c>
      <c r="I9" s="77">
        <v>4.75</v>
      </c>
    </row>
    <row r="10" spans="1:9" ht="19.5" thickBot="1" x14ac:dyDescent="0.3">
      <c r="A10" s="11" t="s">
        <v>195</v>
      </c>
      <c r="B10" s="17">
        <v>41446</v>
      </c>
      <c r="C10" s="75">
        <v>4</v>
      </c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>
        <v>41445</v>
      </c>
      <c r="C11" s="75">
        <v>2.5</v>
      </c>
      <c r="D11" s="17">
        <v>41447</v>
      </c>
      <c r="E11" s="12">
        <v>3.75</v>
      </c>
      <c r="F11" s="17"/>
      <c r="G11" s="12"/>
      <c r="H11" s="17"/>
      <c r="I11" s="14"/>
    </row>
    <row r="12" spans="1:9" ht="19.5" thickBot="1" x14ac:dyDescent="0.3">
      <c r="A12" s="11" t="s">
        <v>114</v>
      </c>
      <c r="B12" s="17">
        <v>41445</v>
      </c>
      <c r="C12" s="75">
        <v>1</v>
      </c>
      <c r="D12" s="17">
        <v>41446</v>
      </c>
      <c r="E12" s="12">
        <v>4</v>
      </c>
      <c r="F12" s="17">
        <v>41447</v>
      </c>
      <c r="G12" s="12">
        <v>2</v>
      </c>
      <c r="H12" s="17"/>
      <c r="I12" s="14"/>
    </row>
    <row r="13" spans="1:9" ht="19.5" thickBot="1" x14ac:dyDescent="0.3">
      <c r="A13" s="11" t="s">
        <v>181</v>
      </c>
      <c r="B13" s="17">
        <v>41445</v>
      </c>
      <c r="C13" s="75">
        <v>4</v>
      </c>
      <c r="D13" s="17">
        <v>41447</v>
      </c>
      <c r="E13" s="12">
        <v>9</v>
      </c>
      <c r="F13" s="17"/>
      <c r="G13" s="12"/>
      <c r="H13" s="17"/>
      <c r="I13" s="14"/>
    </row>
    <row r="14" spans="1:9" ht="19.5" thickBot="1" x14ac:dyDescent="0.3">
      <c r="A14" s="84" t="s">
        <v>200</v>
      </c>
      <c r="B14" s="81">
        <v>41446</v>
      </c>
      <c r="C14" s="82">
        <v>3</v>
      </c>
      <c r="D14" s="17">
        <v>41447</v>
      </c>
      <c r="E14" s="12">
        <v>3</v>
      </c>
      <c r="F14" s="17"/>
      <c r="G14" s="12"/>
      <c r="H14" s="17"/>
      <c r="I14" s="14"/>
    </row>
    <row r="15" spans="1:9" ht="19.5" thickBot="1" x14ac:dyDescent="0.3">
      <c r="A15" s="84" t="s">
        <v>90</v>
      </c>
      <c r="B15" s="81">
        <v>41451</v>
      </c>
      <c r="C15" s="82">
        <v>6</v>
      </c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>
        <v>41445</v>
      </c>
      <c r="C16" s="75">
        <v>2.5</v>
      </c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106</v>
      </c>
      <c r="B17" s="85">
        <v>41446</v>
      </c>
      <c r="C17" s="75">
        <v>12</v>
      </c>
      <c r="D17" s="85">
        <v>41447</v>
      </c>
      <c r="E17" s="12">
        <v>12</v>
      </c>
      <c r="F17" s="17"/>
      <c r="G17" s="12"/>
      <c r="H17" s="17"/>
      <c r="I17" s="14"/>
    </row>
    <row r="18" spans="1:9" ht="19.5" thickBot="1" x14ac:dyDescent="0.3">
      <c r="A18" s="11" t="s">
        <v>188</v>
      </c>
      <c r="B18" s="17">
        <v>41446</v>
      </c>
      <c r="C18" s="75">
        <v>6</v>
      </c>
      <c r="D18" s="17">
        <v>41450</v>
      </c>
      <c r="E18" s="12">
        <v>2</v>
      </c>
      <c r="F18" s="17"/>
      <c r="G18" s="12"/>
      <c r="H18" s="17"/>
      <c r="I18" s="14"/>
    </row>
    <row r="19" spans="1:9" ht="19.5" thickBot="1" x14ac:dyDescent="0.3">
      <c r="A19" s="90" t="s">
        <v>196</v>
      </c>
      <c r="B19" s="17">
        <v>41445</v>
      </c>
      <c r="C19" s="75">
        <v>4</v>
      </c>
      <c r="D19" s="17">
        <v>41447</v>
      </c>
      <c r="E19" s="12">
        <v>8</v>
      </c>
      <c r="F19" s="17"/>
      <c r="G19" s="12"/>
      <c r="H19" s="17"/>
      <c r="I19" s="14"/>
    </row>
    <row r="20" spans="1:9" ht="19.5" thickBot="1" x14ac:dyDescent="0.3">
      <c r="A20" s="74" t="s">
        <v>199</v>
      </c>
      <c r="B20" s="17">
        <v>41445</v>
      </c>
      <c r="C20" s="75">
        <v>4</v>
      </c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>
        <v>41446</v>
      </c>
      <c r="C21" s="75">
        <v>9</v>
      </c>
      <c r="D21" s="17">
        <v>41447</v>
      </c>
      <c r="E21" s="75">
        <v>9</v>
      </c>
      <c r="F21" s="17"/>
      <c r="G21" s="12"/>
      <c r="H21" s="17"/>
      <c r="I21" s="14"/>
    </row>
    <row r="22" spans="1:9" ht="19.5" thickBot="1" x14ac:dyDescent="0.3">
      <c r="A22" s="11" t="s">
        <v>187</v>
      </c>
      <c r="B22" s="17">
        <v>41445</v>
      </c>
      <c r="C22" s="75">
        <v>3.5</v>
      </c>
      <c r="D22" s="17"/>
      <c r="E22" s="75"/>
      <c r="F22" s="17"/>
      <c r="G22" s="12"/>
      <c r="H22" s="17"/>
      <c r="I22" s="14"/>
    </row>
    <row r="23" spans="1:9" ht="20.25" customHeight="1" thickBot="1" x14ac:dyDescent="0.3">
      <c r="A23" s="74" t="s">
        <v>197</v>
      </c>
      <c r="B23" s="17">
        <v>41445</v>
      </c>
      <c r="C23" s="75">
        <v>6</v>
      </c>
      <c r="D23" s="17">
        <v>41447</v>
      </c>
      <c r="E23" s="75">
        <v>8</v>
      </c>
      <c r="F23" s="17">
        <v>41450</v>
      </c>
      <c r="G23" s="12">
        <v>1.75</v>
      </c>
      <c r="H23" s="17">
        <v>41451</v>
      </c>
      <c r="I23" s="14">
        <v>4.75</v>
      </c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 t="s">
        <v>26</v>
      </c>
      <c r="B25" s="17">
        <v>41451</v>
      </c>
      <c r="C25" s="75">
        <v>3</v>
      </c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189</v>
      </c>
      <c r="B26" s="17">
        <v>41445</v>
      </c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 t="s">
        <v>190</v>
      </c>
      <c r="B27" s="17">
        <v>41445</v>
      </c>
      <c r="C27" s="75">
        <v>1.5</v>
      </c>
      <c r="D27" s="17"/>
      <c r="E27" s="75"/>
      <c r="F27" s="17"/>
      <c r="G27" s="12"/>
      <c r="H27" s="17"/>
      <c r="I27" s="14"/>
    </row>
    <row r="28" spans="1:9" ht="19.5" thickBot="1" x14ac:dyDescent="0.3">
      <c r="A28" s="11" t="s">
        <v>192</v>
      </c>
      <c r="B28" s="17">
        <v>41445</v>
      </c>
      <c r="C28" s="75">
        <v>3</v>
      </c>
      <c r="D28" s="17"/>
      <c r="E28" s="75"/>
      <c r="F28" s="17"/>
      <c r="G28" s="12"/>
      <c r="H28" s="17"/>
      <c r="I28" s="14"/>
    </row>
    <row r="29" spans="1:9" ht="19.5" thickBot="1" x14ac:dyDescent="0.3">
      <c r="A29" s="11" t="s">
        <v>194</v>
      </c>
      <c r="B29" s="17">
        <v>41445</v>
      </c>
      <c r="C29" s="75">
        <v>2</v>
      </c>
      <c r="D29" s="17">
        <v>41446</v>
      </c>
      <c r="E29" s="75">
        <v>1</v>
      </c>
      <c r="F29" s="17"/>
      <c r="G29" s="12"/>
      <c r="H29" s="17"/>
      <c r="I29" s="14"/>
    </row>
    <row r="30" spans="1:9" ht="19.5" thickBot="1" x14ac:dyDescent="0.3">
      <c r="A30" s="11" t="s">
        <v>198</v>
      </c>
      <c r="B30" s="17">
        <v>41445</v>
      </c>
      <c r="C30" s="75">
        <v>1.5</v>
      </c>
      <c r="D30" s="17"/>
      <c r="E30" s="75"/>
      <c r="F30" s="17"/>
      <c r="G30" s="12"/>
      <c r="H30" s="17"/>
      <c r="I30" s="14"/>
    </row>
    <row r="31" spans="1:9" ht="19.5" thickBot="1" x14ac:dyDescent="0.3">
      <c r="A31" s="11" t="s">
        <v>121</v>
      </c>
      <c r="B31" s="17">
        <v>41444</v>
      </c>
      <c r="C31" s="75">
        <v>2</v>
      </c>
      <c r="D31" s="17"/>
      <c r="E31" s="75"/>
      <c r="F31" s="17"/>
      <c r="G31" s="12"/>
      <c r="H31" s="17"/>
      <c r="I31" s="14"/>
    </row>
    <row r="32" spans="1:9" ht="19.5" thickBot="1" x14ac:dyDescent="0.3">
      <c r="A32" s="11" t="s">
        <v>184</v>
      </c>
      <c r="B32" s="17">
        <v>41426</v>
      </c>
      <c r="C32" s="75">
        <v>1</v>
      </c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223.5</v>
      </c>
      <c r="B34" s="59"/>
      <c r="C34" s="58">
        <f>SUM(C3:C33)</f>
        <v>97.25</v>
      </c>
      <c r="D34" s="57"/>
      <c r="E34" s="76">
        <f>SUM(E3:E33)</f>
        <v>82</v>
      </c>
      <c r="F34" s="17"/>
      <c r="G34" s="12">
        <f>SUM(G3:G33)</f>
        <v>22.75</v>
      </c>
      <c r="H34" s="17"/>
      <c r="I34" s="60">
        <f>SUM(I3:I33)</f>
        <v>21.5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22" workbookViewId="0">
      <selection activeCell="I34" sqref="A1:I34"/>
    </sheetView>
  </sheetViews>
  <sheetFormatPr defaultRowHeight="15" x14ac:dyDescent="0.25"/>
  <cols>
    <col min="1" max="1" width="28.85546875" customWidth="1"/>
  </cols>
  <sheetData>
    <row r="1" spans="1:9" ht="33.75" x14ac:dyDescent="0.5">
      <c r="A1" s="19" t="s">
        <v>18</v>
      </c>
      <c r="D1" s="16"/>
      <c r="F1" s="16"/>
      <c r="G1" s="218" t="s">
        <v>202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/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193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 t="s">
        <v>191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195</v>
      </c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114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84" t="s">
        <v>200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90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106</v>
      </c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 t="s">
        <v>188</v>
      </c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90" t="s">
        <v>196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74" t="s">
        <v>199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 t="s">
        <v>187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 t="s">
        <v>197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 t="s">
        <v>26</v>
      </c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189</v>
      </c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 t="s">
        <v>190</v>
      </c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 t="s">
        <v>192</v>
      </c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 t="s">
        <v>194</v>
      </c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 t="s">
        <v>198</v>
      </c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 t="s">
        <v>121</v>
      </c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 t="s">
        <v>184</v>
      </c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0</v>
      </c>
      <c r="B34" s="59"/>
      <c r="C34" s="58">
        <f>SUM(C3:C33)</f>
        <v>0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10" workbookViewId="0">
      <selection activeCell="D16" sqref="D16"/>
    </sheetView>
  </sheetViews>
  <sheetFormatPr defaultRowHeight="15" x14ac:dyDescent="0.25"/>
  <cols>
    <col min="1" max="1" width="20.7109375" customWidth="1"/>
    <col min="3" max="3" width="8.28515625" customWidth="1"/>
    <col min="4" max="4" width="8.140625" customWidth="1"/>
    <col min="5" max="6" width="8" customWidth="1"/>
    <col min="7" max="7" width="7.7109375" customWidth="1"/>
  </cols>
  <sheetData>
    <row r="1" spans="1:9" ht="33.75" x14ac:dyDescent="0.5">
      <c r="A1" s="19" t="s">
        <v>18</v>
      </c>
      <c r="D1" s="16"/>
      <c r="F1" s="16"/>
      <c r="G1" s="218" t="s">
        <v>203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>
        <v>41493</v>
      </c>
      <c r="C4" s="12">
        <v>2</v>
      </c>
      <c r="D4" s="85">
        <v>41500</v>
      </c>
      <c r="E4" s="12">
        <v>2.5</v>
      </c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>
        <v>41500</v>
      </c>
      <c r="C11" s="75">
        <v>1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84" t="s">
        <v>181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84"/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84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9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/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/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/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/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/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5.5</v>
      </c>
      <c r="B34" s="59"/>
      <c r="C34" s="58">
        <f>SUM(C3:C33)</f>
        <v>3</v>
      </c>
      <c r="D34" s="57"/>
      <c r="E34" s="76">
        <f>SUM(E3:E33)</f>
        <v>2.5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10" workbookViewId="0">
      <selection sqref="A1:I34"/>
    </sheetView>
  </sheetViews>
  <sheetFormatPr defaultRowHeight="15" x14ac:dyDescent="0.25"/>
  <cols>
    <col min="1" max="1" width="21.140625" customWidth="1"/>
    <col min="3" max="3" width="7.140625" customWidth="1"/>
    <col min="4" max="6" width="7.7109375" customWidth="1"/>
    <col min="7" max="7" width="7.42578125" customWidth="1"/>
    <col min="8" max="8" width="7.28515625" customWidth="1"/>
    <col min="9" max="9" width="9.140625" customWidth="1"/>
  </cols>
  <sheetData>
    <row r="1" spans="1:9" ht="33.75" x14ac:dyDescent="0.5">
      <c r="A1" s="19" t="s">
        <v>18</v>
      </c>
      <c r="D1" s="16"/>
      <c r="F1" s="16"/>
      <c r="G1" s="218" t="s">
        <v>205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84" t="s">
        <v>181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84"/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84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9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/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/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/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/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/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0</v>
      </c>
      <c r="B34" s="59"/>
      <c r="C34" s="58">
        <f>SUM(C3:C33)</f>
        <v>0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E22" sqref="E22"/>
    </sheetView>
  </sheetViews>
  <sheetFormatPr defaultRowHeight="15" x14ac:dyDescent="0.25"/>
  <cols>
    <col min="1" max="1" width="20.42578125" customWidth="1"/>
    <col min="2" max="2" width="7.7109375" customWidth="1"/>
    <col min="3" max="3" width="7.5703125" customWidth="1"/>
    <col min="4" max="4" width="8" customWidth="1"/>
    <col min="5" max="5" width="7.42578125" customWidth="1"/>
    <col min="6" max="6" width="7.85546875" customWidth="1"/>
    <col min="7" max="7" width="8" customWidth="1"/>
    <col min="8" max="8" width="7.8554687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206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>
        <v>41570</v>
      </c>
      <c r="C11" s="75">
        <v>1.5</v>
      </c>
      <c r="D11" s="17">
        <v>41577</v>
      </c>
      <c r="E11" s="12">
        <v>1</v>
      </c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21.75" thickBot="1" x14ac:dyDescent="0.3">
      <c r="A14" s="92" t="s">
        <v>181</v>
      </c>
      <c r="B14" s="81">
        <v>41549</v>
      </c>
      <c r="C14" s="82">
        <v>3.5</v>
      </c>
      <c r="D14" s="17">
        <v>41563</v>
      </c>
      <c r="E14" s="12">
        <v>2.5</v>
      </c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84"/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84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9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/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/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/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/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/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8.5</v>
      </c>
      <c r="B34" s="59"/>
      <c r="C34" s="58">
        <f>SUM(C3:C33)</f>
        <v>5</v>
      </c>
      <c r="D34" s="57"/>
      <c r="E34" s="76">
        <f>SUM(E3:E33)</f>
        <v>3.5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orientation="portrait" horizontalDpi="180" verticalDpi="18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13" workbookViewId="0">
      <selection activeCell="I6" sqref="I6"/>
    </sheetView>
  </sheetViews>
  <sheetFormatPr defaultRowHeight="15" x14ac:dyDescent="0.25"/>
  <cols>
    <col min="1" max="1" width="21.28515625" customWidth="1"/>
    <col min="2" max="2" width="7.5703125" customWidth="1"/>
    <col min="3" max="3" width="6.85546875" customWidth="1"/>
    <col min="4" max="4" width="7" customWidth="1"/>
    <col min="5" max="5" width="7.28515625" customWidth="1"/>
    <col min="6" max="6" width="6" customWidth="1"/>
    <col min="7" max="7" width="6.42578125" customWidth="1"/>
    <col min="8" max="8" width="6" customWidth="1"/>
    <col min="9" max="9" width="8.7109375" customWidth="1"/>
  </cols>
  <sheetData>
    <row r="1" spans="1:9" ht="33.75" x14ac:dyDescent="0.5">
      <c r="A1" s="19" t="s">
        <v>18</v>
      </c>
      <c r="D1" s="16"/>
      <c r="F1" s="16"/>
      <c r="G1" s="219" t="s">
        <v>207</v>
      </c>
      <c r="H1" s="219"/>
      <c r="I1" s="219"/>
    </row>
    <row r="2" spans="1:9" ht="15.75" thickBot="1" x14ac:dyDescent="0.3">
      <c r="A2" s="86"/>
    </row>
    <row r="3" spans="1:9" ht="38.2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84" t="s">
        <v>181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84" t="s">
        <v>209</v>
      </c>
      <c r="B17" s="85">
        <v>41599</v>
      </c>
      <c r="C17" s="75">
        <v>2</v>
      </c>
      <c r="D17" s="85"/>
      <c r="E17" s="12"/>
      <c r="F17" s="17"/>
      <c r="G17" s="12"/>
      <c r="H17" s="17"/>
      <c r="I17" s="14"/>
    </row>
    <row r="18" spans="1:9" ht="19.5" thickBot="1" x14ac:dyDescent="0.3">
      <c r="A18" s="22" t="s">
        <v>182</v>
      </c>
      <c r="B18" s="85">
        <v>41599</v>
      </c>
      <c r="C18" s="75">
        <v>2</v>
      </c>
      <c r="D18" s="17"/>
      <c r="E18" s="12"/>
      <c r="F18" s="17"/>
      <c r="G18" s="12"/>
      <c r="H18" s="17"/>
      <c r="I18" s="14"/>
    </row>
    <row r="19" spans="1:9" ht="19.5" thickBot="1" x14ac:dyDescent="0.3">
      <c r="A19" s="84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9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/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/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/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/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/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4</v>
      </c>
      <c r="B34" s="59"/>
      <c r="C34" s="58">
        <f>SUM(C3:C33)</f>
        <v>4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opLeftCell="A15" workbookViewId="0">
      <selection activeCell="I27" sqref="A1:I27"/>
    </sheetView>
  </sheetViews>
  <sheetFormatPr defaultRowHeight="15" x14ac:dyDescent="0.25"/>
  <cols>
    <col min="1" max="1" width="23.5703125" customWidth="1"/>
    <col min="2" max="2" width="7.42578125" customWidth="1"/>
    <col min="3" max="3" width="6.85546875" customWidth="1"/>
    <col min="4" max="4" width="6.5703125" customWidth="1"/>
    <col min="5" max="5" width="6.28515625" customWidth="1"/>
    <col min="6" max="6" width="6.5703125" customWidth="1"/>
    <col min="7" max="7" width="7.7109375" customWidth="1"/>
    <col min="8" max="8" width="7.28515625" customWidth="1"/>
    <col min="9" max="9" width="6.7109375" customWidth="1"/>
  </cols>
  <sheetData>
    <row r="1" spans="1:9" ht="33.75" x14ac:dyDescent="0.5">
      <c r="A1" s="19" t="s">
        <v>18</v>
      </c>
      <c r="D1" s="16"/>
      <c r="F1" s="16"/>
      <c r="G1" s="218" t="s">
        <v>208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53" t="s">
        <v>181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53"/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53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21.75" thickBot="1" x14ac:dyDescent="0.3">
      <c r="A26" s="9" t="s">
        <v>15</v>
      </c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21">
        <f>SUM(C27+E27+G27+I27)</f>
        <v>0</v>
      </c>
      <c r="B27" s="59"/>
      <c r="C27" s="58">
        <f>SUM(C3:C26)</f>
        <v>0</v>
      </c>
      <c r="D27" s="57"/>
      <c r="E27" s="76">
        <f>SUM(E3:E26)</f>
        <v>0</v>
      </c>
      <c r="F27" s="17"/>
      <c r="G27" s="12">
        <f>SUM(G3:G26)</f>
        <v>0</v>
      </c>
      <c r="H27" s="17"/>
      <c r="I27" s="60">
        <f>SUM(I3:I26)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20"/>
  <sheetViews>
    <sheetView workbookViewId="0">
      <selection sqref="A1:D22"/>
    </sheetView>
  </sheetViews>
  <sheetFormatPr defaultRowHeight="15" x14ac:dyDescent="0.25"/>
  <cols>
    <col min="1" max="1" width="21" customWidth="1"/>
    <col min="2" max="2" width="21.5703125" customWidth="1"/>
    <col min="3" max="3" width="15.5703125" customWidth="1"/>
  </cols>
  <sheetData>
    <row r="1" spans="1:3" ht="28.5" x14ac:dyDescent="0.45">
      <c r="A1" s="33" t="s">
        <v>210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1</v>
      </c>
      <c r="C4" s="26">
        <v>2</v>
      </c>
    </row>
    <row r="5" spans="1:3" ht="21" x14ac:dyDescent="0.35">
      <c r="A5" s="26" t="s">
        <v>35</v>
      </c>
      <c r="B5" s="27">
        <v>1</v>
      </c>
      <c r="C5" s="26">
        <v>1.5</v>
      </c>
    </row>
    <row r="6" spans="1:3" ht="21" x14ac:dyDescent="0.35">
      <c r="A6" s="26" t="s">
        <v>36</v>
      </c>
      <c r="B6" s="27">
        <v>0</v>
      </c>
      <c r="C6" s="26">
        <v>0</v>
      </c>
    </row>
    <row r="7" spans="1:3" ht="21" x14ac:dyDescent="0.35">
      <c r="A7" s="26" t="s">
        <v>37</v>
      </c>
      <c r="B7" s="27">
        <v>3</v>
      </c>
      <c r="C7" s="26">
        <v>5.75</v>
      </c>
    </row>
    <row r="8" spans="1:3" ht="21" x14ac:dyDescent="0.35">
      <c r="A8" s="26" t="s">
        <v>38</v>
      </c>
      <c r="B8" s="27">
        <v>3</v>
      </c>
      <c r="C8" s="26">
        <v>4</v>
      </c>
    </row>
    <row r="9" spans="1:3" ht="21" x14ac:dyDescent="0.35">
      <c r="A9" s="26" t="s">
        <v>122</v>
      </c>
      <c r="B9" s="28">
        <v>21</v>
      </c>
      <c r="C9" s="26">
        <v>266.5</v>
      </c>
    </row>
    <row r="10" spans="1:3" ht="21" x14ac:dyDescent="0.35">
      <c r="A10" s="40" t="s">
        <v>46</v>
      </c>
      <c r="B10" s="41">
        <f>SUM(B4:B9)</f>
        <v>29</v>
      </c>
      <c r="C10" s="39">
        <f>SUM(C4:C9)</f>
        <v>279.75</v>
      </c>
    </row>
    <row r="11" spans="1:3" ht="21" x14ac:dyDescent="0.35">
      <c r="A11" s="37" t="s">
        <v>51</v>
      </c>
      <c r="B11" s="36"/>
      <c r="C11" s="31"/>
    </row>
    <row r="12" spans="1:3" ht="21" x14ac:dyDescent="0.35">
      <c r="A12" s="26" t="s">
        <v>39</v>
      </c>
      <c r="B12" s="27">
        <v>0</v>
      </c>
      <c r="C12" s="26">
        <v>0</v>
      </c>
    </row>
    <row r="13" spans="1:3" ht="21" x14ac:dyDescent="0.35">
      <c r="A13" s="26" t="s">
        <v>40</v>
      </c>
      <c r="B13" s="27">
        <v>2</v>
      </c>
      <c r="C13" s="26">
        <v>7</v>
      </c>
    </row>
    <row r="14" spans="1:3" ht="21" x14ac:dyDescent="0.35">
      <c r="A14" s="26" t="s">
        <v>41</v>
      </c>
      <c r="B14" s="27">
        <v>2</v>
      </c>
      <c r="C14" s="26">
        <v>3</v>
      </c>
    </row>
    <row r="15" spans="1:3" ht="21" x14ac:dyDescent="0.35">
      <c r="A15" s="26" t="s">
        <v>42</v>
      </c>
      <c r="B15" s="27">
        <v>1</v>
      </c>
      <c r="C15" s="26">
        <v>3</v>
      </c>
    </row>
    <row r="16" spans="1:3" ht="21" x14ac:dyDescent="0.35">
      <c r="A16" s="26" t="s">
        <v>43</v>
      </c>
      <c r="B16" s="27">
        <v>0</v>
      </c>
      <c r="C16" s="26">
        <v>0</v>
      </c>
    </row>
    <row r="17" spans="1:3" ht="21" x14ac:dyDescent="0.35">
      <c r="A17" s="26" t="s">
        <v>44</v>
      </c>
      <c r="B17" s="27">
        <v>2</v>
      </c>
      <c r="C17" s="35">
        <v>4.75</v>
      </c>
    </row>
    <row r="18" spans="1:3" ht="21" x14ac:dyDescent="0.35">
      <c r="A18" s="40" t="s">
        <v>45</v>
      </c>
      <c r="B18" s="39">
        <f>SUM(B12:B17)</f>
        <v>7</v>
      </c>
      <c r="C18" s="39">
        <f>SUM(C12:C17)</f>
        <v>17.75</v>
      </c>
    </row>
    <row r="19" spans="1:3" ht="21" x14ac:dyDescent="0.35">
      <c r="A19" s="80" t="s">
        <v>52</v>
      </c>
      <c r="B19" s="31"/>
      <c r="C19" s="31"/>
    </row>
    <row r="20" spans="1:3" ht="21" x14ac:dyDescent="0.35">
      <c r="A20" s="30" t="s">
        <v>47</v>
      </c>
      <c r="B20" s="30">
        <f>B10+B18</f>
        <v>36</v>
      </c>
      <c r="C20" s="30">
        <f>C10+C18</f>
        <v>297.5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0.85546875" customWidth="1"/>
    <col min="2" max="2" width="7.42578125" customWidth="1"/>
    <col min="3" max="3" width="7.28515625" customWidth="1"/>
    <col min="4" max="4" width="7" customWidth="1"/>
    <col min="5" max="6" width="7.42578125" customWidth="1"/>
    <col min="7" max="7" width="7" customWidth="1"/>
    <col min="8" max="8" width="7.7109375" customWidth="1"/>
    <col min="9" max="9" width="7.28515625" customWidth="1"/>
  </cols>
  <sheetData>
    <row r="1" spans="1:9" ht="33.75" x14ac:dyDescent="0.5">
      <c r="A1" s="19" t="s">
        <v>18</v>
      </c>
      <c r="D1" s="16"/>
      <c r="F1" s="16"/>
      <c r="G1" s="218" t="s">
        <v>211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41647</v>
      </c>
      <c r="C4" s="97">
        <v>2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90"/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/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/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/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/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26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204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54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2</v>
      </c>
      <c r="B23" s="59"/>
      <c r="C23" s="58">
        <f>SUM(C3:C22)</f>
        <v>2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1.42578125" customWidth="1"/>
    <col min="2" max="2" width="7.7109375" customWidth="1"/>
    <col min="3" max="3" width="7.140625" customWidth="1"/>
    <col min="4" max="5" width="7.5703125" customWidth="1"/>
    <col min="6" max="6" width="7.42578125" customWidth="1"/>
    <col min="8" max="8" width="7.5703125" customWidth="1"/>
    <col min="9" max="9" width="7.28515625" customWidth="1"/>
  </cols>
  <sheetData>
    <row r="1" spans="1:9" ht="33.75" x14ac:dyDescent="0.5">
      <c r="A1" s="19" t="s">
        <v>18</v>
      </c>
      <c r="D1" s="16"/>
      <c r="F1" s="16"/>
      <c r="G1" s="218" t="s">
        <v>212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90"/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/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>
        <v>41682</v>
      </c>
      <c r="C11" s="101">
        <v>1.5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/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/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/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26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204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54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1.5</v>
      </c>
      <c r="B23" s="59"/>
      <c r="C23" s="58">
        <f>SUM(C3:C22)</f>
        <v>1.5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3.5703125" customWidth="1"/>
    <col min="4" max="4" width="7.28515625" customWidth="1"/>
    <col min="5" max="5" width="6.42578125" customWidth="1"/>
    <col min="6" max="6" width="6.28515625" customWidth="1"/>
    <col min="7" max="7" width="6.5703125" customWidth="1"/>
    <col min="8" max="8" width="6.4257812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213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41730</v>
      </c>
      <c r="C4" s="97">
        <v>2</v>
      </c>
      <c r="D4" s="98">
        <v>41738</v>
      </c>
      <c r="E4" s="97">
        <v>2</v>
      </c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90"/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/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>
        <v>41734</v>
      </c>
      <c r="C11" s="101">
        <v>1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/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>
        <v>41759</v>
      </c>
      <c r="C17" s="101">
        <v>0.75</v>
      </c>
      <c r="D17" s="98"/>
      <c r="E17" s="97"/>
      <c r="F17" s="96"/>
      <c r="G17" s="97"/>
      <c r="H17" s="96"/>
      <c r="I17" s="99"/>
    </row>
    <row r="18" spans="1:9" ht="19.5" thickBot="1" x14ac:dyDescent="0.3">
      <c r="A18" s="11"/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26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204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54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5.75</v>
      </c>
      <c r="B23" s="59"/>
      <c r="C23" s="58">
        <f>SUM(C3:C22)</f>
        <v>3.75</v>
      </c>
      <c r="D23" s="57"/>
      <c r="E23" s="76">
        <f>SUM(E3:E22)</f>
        <v>2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K21" sqref="K21"/>
    </sheetView>
  </sheetViews>
  <sheetFormatPr defaultRowHeight="15" x14ac:dyDescent="0.25"/>
  <cols>
    <col min="1" max="1" width="22.7109375" customWidth="1"/>
    <col min="3" max="3" width="7.5703125" customWidth="1"/>
    <col min="4" max="4" width="7.7109375" customWidth="1"/>
    <col min="5" max="5" width="7.28515625" customWidth="1"/>
    <col min="6" max="6" width="7" customWidth="1"/>
    <col min="7" max="7" width="7.140625" customWidth="1"/>
    <col min="8" max="9" width="6.85546875" customWidth="1"/>
  </cols>
  <sheetData>
    <row r="1" spans="1:9" ht="33.75" x14ac:dyDescent="0.5">
      <c r="A1" s="19" t="s">
        <v>18</v>
      </c>
      <c r="D1" s="16"/>
      <c r="F1" s="16"/>
      <c r="G1" s="218" t="s">
        <v>214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41773</v>
      </c>
      <c r="C4" s="97">
        <v>2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>
        <v>41789</v>
      </c>
      <c r="C7" s="97">
        <v>1</v>
      </c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/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/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/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26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204</v>
      </c>
      <c r="B20" s="96">
        <v>41789</v>
      </c>
      <c r="C20" s="101">
        <v>1</v>
      </c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54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4</v>
      </c>
      <c r="B23" s="59"/>
      <c r="C23" s="58">
        <f>SUM(C3:C22)</f>
        <v>4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A22" sqref="A22"/>
    </sheetView>
  </sheetViews>
  <sheetFormatPr defaultRowHeight="15" x14ac:dyDescent="0.25"/>
  <cols>
    <col min="1" max="1" width="23.28515625" customWidth="1"/>
    <col min="2" max="2" width="7.28515625" customWidth="1"/>
    <col min="3" max="3" width="6.28515625" customWidth="1"/>
    <col min="4" max="4" width="6.5703125" customWidth="1"/>
    <col min="5" max="5" width="7" customWidth="1"/>
    <col min="6" max="6" width="6.7109375" customWidth="1"/>
    <col min="7" max="7" width="6.42578125" customWidth="1"/>
    <col min="8" max="8" width="8.28515625" customWidth="1"/>
    <col min="9" max="9" width="6.85546875" customWidth="1"/>
  </cols>
  <sheetData>
    <row r="1" spans="1:9" ht="33.75" x14ac:dyDescent="0.5">
      <c r="A1" s="19" t="s">
        <v>18</v>
      </c>
      <c r="D1" s="16"/>
      <c r="F1" s="16"/>
      <c r="G1" s="218" t="s">
        <v>216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6" t="s">
        <v>143</v>
      </c>
      <c r="B4" s="96">
        <v>41801</v>
      </c>
      <c r="C4" s="97">
        <v>1.5</v>
      </c>
      <c r="D4" s="98">
        <v>41813</v>
      </c>
      <c r="E4" s="97">
        <v>1.25</v>
      </c>
      <c r="F4" s="96">
        <v>41817</v>
      </c>
      <c r="G4" s="101">
        <v>4</v>
      </c>
      <c r="H4" s="96">
        <v>41818</v>
      </c>
      <c r="I4" s="100">
        <v>4</v>
      </c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>
        <v>41808</v>
      </c>
      <c r="C9" s="101">
        <v>12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>
        <v>41808</v>
      </c>
      <c r="C10" s="101">
        <v>12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>
        <v>41808</v>
      </c>
      <c r="C12" s="101">
        <v>2</v>
      </c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18" t="s">
        <v>181</v>
      </c>
      <c r="B14" s="102">
        <v>41808</v>
      </c>
      <c r="C14" s="103">
        <v>4</v>
      </c>
      <c r="D14" s="96"/>
      <c r="E14" s="97"/>
      <c r="F14" s="96"/>
      <c r="G14" s="97"/>
      <c r="H14" s="96"/>
      <c r="I14" s="99"/>
    </row>
    <row r="15" spans="1:9" ht="19.5" thickBot="1" x14ac:dyDescent="0.3">
      <c r="A15" s="116" t="s">
        <v>182</v>
      </c>
      <c r="B15" s="102">
        <v>41806</v>
      </c>
      <c r="C15" s="103">
        <v>3</v>
      </c>
      <c r="D15" s="96">
        <v>41808</v>
      </c>
      <c r="E15" s="97">
        <v>5</v>
      </c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8" t="s">
        <v>90</v>
      </c>
      <c r="B17" s="98">
        <v>41808</v>
      </c>
      <c r="C17" s="101">
        <v>5</v>
      </c>
      <c r="D17" s="98"/>
      <c r="E17" s="97"/>
      <c r="F17" s="96"/>
      <c r="G17" s="97"/>
      <c r="H17" s="96"/>
      <c r="I17" s="99"/>
    </row>
    <row r="18" spans="1:9" ht="19.5" thickBot="1" x14ac:dyDescent="0.3">
      <c r="A18" s="116" t="s">
        <v>223</v>
      </c>
      <c r="B18" s="96">
        <v>41808</v>
      </c>
      <c r="C18" s="101">
        <v>4</v>
      </c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120</v>
      </c>
      <c r="B19" s="96"/>
      <c r="C19" s="101"/>
      <c r="D19" s="96"/>
      <c r="E19" s="97"/>
      <c r="F19" s="96">
        <v>41817</v>
      </c>
      <c r="G19" s="97">
        <v>4</v>
      </c>
      <c r="H19" s="96">
        <v>41818</v>
      </c>
      <c r="I19" s="100">
        <v>4</v>
      </c>
    </row>
    <row r="20" spans="1:9" ht="19.5" thickBot="1" x14ac:dyDescent="0.3">
      <c r="A20" s="11" t="s">
        <v>26</v>
      </c>
      <c r="B20" s="96"/>
      <c r="C20" s="101"/>
      <c r="D20" s="96"/>
      <c r="E20" s="97"/>
      <c r="F20" s="96">
        <v>41817</v>
      </c>
      <c r="G20" s="101">
        <v>1</v>
      </c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101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101"/>
      <c r="H22" s="96"/>
      <c r="I22" s="99"/>
    </row>
    <row r="23" spans="1:9" ht="26.25" thickBot="1" x14ac:dyDescent="0.3">
      <c r="A23" s="90" t="s">
        <v>236</v>
      </c>
      <c r="B23" s="96"/>
      <c r="C23" s="101"/>
      <c r="D23" s="96"/>
      <c r="E23" s="101"/>
      <c r="F23" s="96"/>
      <c r="G23" s="97"/>
      <c r="H23" s="115" t="s">
        <v>237</v>
      </c>
      <c r="I23" s="114">
        <v>199.75</v>
      </c>
    </row>
    <row r="24" spans="1:9" ht="20.25" customHeight="1" thickBot="1" x14ac:dyDescent="0.3">
      <c r="A24" s="9" t="s">
        <v>15</v>
      </c>
      <c r="B24" s="96"/>
      <c r="C24" s="97"/>
      <c r="D24" s="96"/>
      <c r="E24" s="101"/>
      <c r="F24" s="96"/>
      <c r="G24" s="97"/>
      <c r="H24" s="96"/>
      <c r="I24" s="99"/>
    </row>
    <row r="25" spans="1:9" ht="21.75" thickBot="1" x14ac:dyDescent="0.3">
      <c r="A25" s="21">
        <f>SUM(C25+E25+G25+I25)</f>
        <v>266.5</v>
      </c>
      <c r="B25" s="59"/>
      <c r="C25" s="58">
        <f>SUM(C3:C24)</f>
        <v>43.5</v>
      </c>
      <c r="D25" s="57"/>
      <c r="E25" s="76">
        <f>SUM(E3:E24)</f>
        <v>6.25</v>
      </c>
      <c r="F25" s="17"/>
      <c r="G25" s="12">
        <f>SUM(G3:G24)</f>
        <v>9</v>
      </c>
      <c r="H25" s="17"/>
      <c r="I25" s="60">
        <f>SUM(I3:I24)</f>
        <v>207.75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activeCell="A4" sqref="A4"/>
    </sheetView>
  </sheetViews>
  <sheetFormatPr defaultRowHeight="15" x14ac:dyDescent="0.25"/>
  <cols>
    <col min="1" max="1" width="27.140625" customWidth="1"/>
    <col min="2" max="3" width="15.85546875" customWidth="1"/>
    <col min="4" max="4" width="14.7109375" customWidth="1"/>
  </cols>
  <sheetData>
    <row r="1" spans="1:4" ht="33.75" x14ac:dyDescent="0.5">
      <c r="A1" s="19" t="s">
        <v>18</v>
      </c>
      <c r="C1" s="16"/>
    </row>
    <row r="2" spans="1:4" ht="15.75" thickBot="1" x14ac:dyDescent="0.3">
      <c r="A2" s="86"/>
    </row>
    <row r="3" spans="1:4" ht="38.25" thickBot="1" x14ac:dyDescent="0.3">
      <c r="A3" s="1" t="s">
        <v>0</v>
      </c>
      <c r="B3" s="107" t="s">
        <v>220</v>
      </c>
      <c r="C3" s="109" t="s">
        <v>221</v>
      </c>
      <c r="D3" s="107" t="s">
        <v>219</v>
      </c>
    </row>
    <row r="4" spans="1:4" ht="19.5" thickBot="1" x14ac:dyDescent="0.3">
      <c r="A4" s="116" t="s">
        <v>143</v>
      </c>
      <c r="B4" s="97">
        <v>6</v>
      </c>
      <c r="C4" s="112">
        <v>14</v>
      </c>
      <c r="D4" s="97">
        <v>14</v>
      </c>
    </row>
    <row r="5" spans="1:4" ht="19.5" thickBot="1" x14ac:dyDescent="0.3">
      <c r="A5" s="11" t="s">
        <v>121</v>
      </c>
      <c r="B5" s="97"/>
      <c r="C5" s="112"/>
      <c r="D5" s="97"/>
    </row>
    <row r="6" spans="1:4" ht="19.5" thickBot="1" x14ac:dyDescent="0.3">
      <c r="A6" s="11" t="s">
        <v>195</v>
      </c>
      <c r="B6" s="97">
        <v>2</v>
      </c>
      <c r="C6" s="112"/>
      <c r="D6" s="97"/>
    </row>
    <row r="7" spans="1:4" ht="19.5" thickBot="1" x14ac:dyDescent="0.3">
      <c r="A7" s="53" t="s">
        <v>217</v>
      </c>
      <c r="B7" s="97"/>
      <c r="C7" s="112"/>
      <c r="D7" s="97">
        <v>49.25</v>
      </c>
    </row>
    <row r="8" spans="1:4" ht="19.5" thickBot="1" x14ac:dyDescent="0.3">
      <c r="A8" s="118" t="s">
        <v>181</v>
      </c>
      <c r="B8" s="97"/>
      <c r="C8" s="112"/>
      <c r="D8" s="97">
        <v>15</v>
      </c>
    </row>
    <row r="9" spans="1:4" ht="19.5" thickBot="1" x14ac:dyDescent="0.3">
      <c r="A9" s="22" t="s">
        <v>71</v>
      </c>
      <c r="B9" s="101">
        <v>4</v>
      </c>
      <c r="C9" s="112"/>
      <c r="D9" s="97"/>
    </row>
    <row r="10" spans="1:4" ht="19.5" thickBot="1" x14ac:dyDescent="0.3">
      <c r="A10" s="117" t="s">
        <v>218</v>
      </c>
      <c r="B10" s="101">
        <v>3</v>
      </c>
      <c r="C10" s="112"/>
      <c r="D10" s="97"/>
    </row>
    <row r="11" spans="1:4" ht="19.5" thickBot="1" x14ac:dyDescent="0.3">
      <c r="A11" s="118" t="s">
        <v>90</v>
      </c>
      <c r="B11" s="101">
        <v>4</v>
      </c>
      <c r="C11" s="112"/>
      <c r="D11" s="97"/>
    </row>
    <row r="12" spans="1:4" ht="19.5" thickBot="1" x14ac:dyDescent="0.3">
      <c r="A12" s="53" t="s">
        <v>106</v>
      </c>
      <c r="B12" s="101">
        <v>4</v>
      </c>
      <c r="C12" s="112">
        <v>14</v>
      </c>
      <c r="D12" s="97">
        <v>14</v>
      </c>
    </row>
    <row r="13" spans="1:4" ht="19.5" thickBot="1" x14ac:dyDescent="0.3">
      <c r="A13" s="11" t="s">
        <v>225</v>
      </c>
      <c r="B13" s="101">
        <v>6</v>
      </c>
      <c r="C13" s="112">
        <v>4.5</v>
      </c>
      <c r="D13" s="97">
        <v>4.5</v>
      </c>
    </row>
    <row r="14" spans="1:4" ht="19.5" thickBot="1" x14ac:dyDescent="0.3">
      <c r="A14" s="11" t="s">
        <v>54</v>
      </c>
      <c r="B14" s="101"/>
      <c r="C14" s="112"/>
      <c r="D14" s="97">
        <v>8</v>
      </c>
    </row>
    <row r="15" spans="1:4" ht="19.5" thickBot="1" x14ac:dyDescent="0.3">
      <c r="A15" s="11" t="s">
        <v>226</v>
      </c>
      <c r="B15" s="101">
        <v>3</v>
      </c>
      <c r="C15" s="112"/>
      <c r="D15" s="97"/>
    </row>
    <row r="16" spans="1:4" ht="19.5" thickBot="1" x14ac:dyDescent="0.3">
      <c r="A16" s="11" t="s">
        <v>227</v>
      </c>
      <c r="B16" s="101"/>
      <c r="C16" s="112"/>
      <c r="D16" s="97">
        <v>4</v>
      </c>
    </row>
    <row r="17" spans="1:4" ht="19.5" thickBot="1" x14ac:dyDescent="0.3">
      <c r="A17" s="116" t="s">
        <v>223</v>
      </c>
      <c r="B17" s="101">
        <v>3</v>
      </c>
      <c r="C17" s="112"/>
      <c r="D17" s="97"/>
    </row>
    <row r="18" spans="1:4" ht="19.5" thickBot="1" x14ac:dyDescent="0.3">
      <c r="A18" s="11" t="s">
        <v>228</v>
      </c>
      <c r="B18" s="101">
        <v>3</v>
      </c>
      <c r="C18" s="112"/>
      <c r="D18" s="97"/>
    </row>
    <row r="19" spans="1:4" ht="19.5" thickBot="1" x14ac:dyDescent="0.3">
      <c r="A19" s="53" t="s">
        <v>229</v>
      </c>
      <c r="B19" s="103">
        <v>3</v>
      </c>
      <c r="C19" s="112"/>
      <c r="D19" s="97"/>
    </row>
    <row r="20" spans="1:4" ht="19.5" thickBot="1" x14ac:dyDescent="0.3">
      <c r="A20" s="53" t="s">
        <v>230</v>
      </c>
      <c r="B20" s="103">
        <v>3</v>
      </c>
      <c r="C20" s="112"/>
      <c r="D20" s="97"/>
    </row>
    <row r="21" spans="1:4" ht="19.5" thickBot="1" x14ac:dyDescent="0.3">
      <c r="A21" s="11" t="s">
        <v>231</v>
      </c>
      <c r="B21" s="103">
        <v>4</v>
      </c>
      <c r="C21" s="112"/>
      <c r="D21" s="97"/>
    </row>
    <row r="22" spans="1:4" ht="19.5" thickBot="1" x14ac:dyDescent="0.3">
      <c r="A22" s="11" t="s">
        <v>232</v>
      </c>
      <c r="B22" s="103">
        <v>4</v>
      </c>
      <c r="C22" s="112"/>
      <c r="D22" s="97"/>
    </row>
    <row r="23" spans="1:4" ht="19.5" thickBot="1" x14ac:dyDescent="0.3">
      <c r="A23" s="11" t="s">
        <v>233</v>
      </c>
      <c r="B23" s="103">
        <v>3</v>
      </c>
      <c r="C23" s="112"/>
      <c r="D23" s="97"/>
    </row>
    <row r="24" spans="1:4" ht="19.5" thickBot="1" x14ac:dyDescent="0.3">
      <c r="A24" s="11" t="s">
        <v>233</v>
      </c>
      <c r="B24" s="103">
        <v>3</v>
      </c>
      <c r="C24" s="112"/>
      <c r="D24" s="97"/>
    </row>
    <row r="25" spans="1:4" ht="19.5" thickBot="1" x14ac:dyDescent="0.3">
      <c r="A25" s="11" t="s">
        <v>234</v>
      </c>
      <c r="B25" s="101">
        <v>0.5</v>
      </c>
      <c r="C25" s="112"/>
      <c r="D25" s="97"/>
    </row>
    <row r="26" spans="1:4" ht="19.5" thickBot="1" x14ac:dyDescent="0.3">
      <c r="A26" s="108"/>
      <c r="B26" s="101"/>
      <c r="C26" s="111"/>
      <c r="D26" s="97"/>
    </row>
    <row r="27" spans="1:4" ht="19.5" thickBot="1" x14ac:dyDescent="0.3">
      <c r="A27" s="106"/>
      <c r="B27" s="101"/>
      <c r="C27" s="110"/>
      <c r="D27" s="97"/>
    </row>
    <row r="28" spans="1:4" ht="19.5" thickBot="1" x14ac:dyDescent="0.3">
      <c r="A28" s="53"/>
      <c r="B28" s="101"/>
      <c r="C28" s="111"/>
      <c r="D28" s="97"/>
    </row>
    <row r="29" spans="1:4" ht="19.5" thickBot="1" x14ac:dyDescent="0.3">
      <c r="A29" s="53"/>
      <c r="B29" s="101"/>
      <c r="C29" s="111"/>
      <c r="D29" s="97"/>
    </row>
    <row r="30" spans="1:4" ht="19.5" thickBot="1" x14ac:dyDescent="0.3">
      <c r="A30" s="53"/>
      <c r="B30" s="101"/>
      <c r="C30" s="111"/>
      <c r="D30" s="97"/>
    </row>
    <row r="31" spans="1:4" ht="19.5" thickBot="1" x14ac:dyDescent="0.3">
      <c r="A31" s="11"/>
      <c r="B31" s="101"/>
      <c r="C31" s="111"/>
      <c r="D31" s="97"/>
    </row>
    <row r="32" spans="1:4" ht="19.5" thickBot="1" x14ac:dyDescent="0.3">
      <c r="A32" s="11" t="s">
        <v>235</v>
      </c>
      <c r="B32" s="101"/>
      <c r="C32" s="111"/>
      <c r="D32" s="101"/>
    </row>
    <row r="33" spans="1:4" ht="21.75" thickBot="1" x14ac:dyDescent="0.3">
      <c r="A33" s="9" t="s">
        <v>15</v>
      </c>
      <c r="B33" s="97"/>
      <c r="C33" s="111"/>
      <c r="D33" s="101"/>
    </row>
    <row r="34" spans="1:4" ht="21.75" thickBot="1" x14ac:dyDescent="0.3">
      <c r="A34" s="21">
        <f>B34+C34+D34</f>
        <v>199.75</v>
      </c>
      <c r="B34" s="58">
        <f>SUM(B4:B33)</f>
        <v>58.5</v>
      </c>
      <c r="C34" s="113">
        <f>SUM(C4:C33)</f>
        <v>32.5</v>
      </c>
      <c r="D34" s="76">
        <f>SUM(D4:D33)</f>
        <v>108.75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2.85546875" customWidth="1"/>
    <col min="2" max="3" width="7" customWidth="1"/>
    <col min="4" max="4" width="7.140625" customWidth="1"/>
    <col min="5" max="5" width="6.42578125" customWidth="1"/>
    <col min="6" max="6" width="6.28515625" customWidth="1"/>
    <col min="7" max="7" width="7.42578125" customWidth="1"/>
    <col min="8" max="9" width="6.5703125" customWidth="1"/>
  </cols>
  <sheetData>
    <row r="1" spans="1:9" ht="33.75" x14ac:dyDescent="0.5">
      <c r="A1" s="19" t="s">
        <v>18</v>
      </c>
      <c r="D1" s="16"/>
      <c r="F1" s="16"/>
      <c r="G1" s="218" t="s">
        <v>224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/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5" customWidth="1"/>
    <col min="2" max="2" width="7.140625" customWidth="1"/>
    <col min="3" max="3" width="6.85546875" customWidth="1"/>
    <col min="4" max="4" width="7.28515625" customWidth="1"/>
    <col min="5" max="5" width="7.5703125" customWidth="1"/>
    <col min="6" max="6" width="7.140625" customWidth="1"/>
    <col min="7" max="7" width="7.42578125" customWidth="1"/>
    <col min="8" max="8" width="7.28515625" customWidth="1"/>
    <col min="9" max="9" width="7.42578125" customWidth="1"/>
  </cols>
  <sheetData>
    <row r="1" spans="1:9" ht="33.75" x14ac:dyDescent="0.5">
      <c r="A1" s="19" t="s">
        <v>18</v>
      </c>
      <c r="D1" s="16"/>
      <c r="F1" s="16"/>
      <c r="G1" s="218" t="s">
        <v>238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>
        <v>41874</v>
      </c>
      <c r="C15" s="103">
        <v>4</v>
      </c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239</v>
      </c>
      <c r="B19" s="96">
        <v>41878</v>
      </c>
      <c r="C19" s="101">
        <v>3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7</v>
      </c>
      <c r="B23" s="59"/>
      <c r="C23" s="58">
        <f>SUM(C3:C22)</f>
        <v>7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2.140625" customWidth="1"/>
    <col min="3" max="3" width="7.140625" customWidth="1"/>
    <col min="4" max="4" width="7.42578125" customWidth="1"/>
    <col min="5" max="5" width="6.42578125" customWidth="1"/>
    <col min="6" max="7" width="6.28515625" customWidth="1"/>
    <col min="8" max="8" width="6.140625" customWidth="1"/>
    <col min="9" max="9" width="6.7109375" customWidth="1"/>
  </cols>
  <sheetData>
    <row r="1" spans="1:9" ht="33.75" x14ac:dyDescent="0.5">
      <c r="A1" s="19" t="s">
        <v>18</v>
      </c>
      <c r="D1" s="16"/>
      <c r="F1" s="16"/>
      <c r="G1" s="218" t="s">
        <v>240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41892</v>
      </c>
      <c r="C4" s="97">
        <v>2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239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241</v>
      </c>
      <c r="B20" s="96">
        <v>41892</v>
      </c>
      <c r="C20" s="101">
        <v>1</v>
      </c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3</v>
      </c>
      <c r="B23" s="59"/>
      <c r="C23" s="58">
        <f>SUM(C3:C22)</f>
        <v>3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5"/>
    </sheetView>
  </sheetViews>
  <sheetFormatPr defaultRowHeight="15" x14ac:dyDescent="0.25"/>
  <cols>
    <col min="1" max="1" width="22.42578125" customWidth="1"/>
    <col min="4" max="4" width="8.28515625" customWidth="1"/>
    <col min="5" max="5" width="7.85546875" customWidth="1"/>
    <col min="6" max="6" width="7.28515625" customWidth="1"/>
    <col min="7" max="7" width="7.5703125" customWidth="1"/>
    <col min="8" max="8" width="7" customWidth="1"/>
    <col min="9" max="9" width="7.5703125" customWidth="1"/>
  </cols>
  <sheetData>
    <row r="1" spans="1:9" ht="33.75" x14ac:dyDescent="0.5">
      <c r="A1" s="19" t="s">
        <v>18</v>
      </c>
      <c r="D1" s="16"/>
      <c r="F1" s="16"/>
      <c r="G1" s="218" t="s">
        <v>242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/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239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241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4.85546875" customWidth="1"/>
    <col min="2" max="2" width="8.5703125" customWidth="1"/>
    <col min="3" max="3" width="7.42578125" customWidth="1"/>
    <col min="4" max="4" width="7.28515625" customWidth="1"/>
    <col min="5" max="5" width="6.7109375" customWidth="1"/>
    <col min="6" max="6" width="7.7109375" customWidth="1"/>
    <col min="7" max="7" width="7.140625" customWidth="1"/>
    <col min="8" max="8" width="6.5703125" customWidth="1"/>
    <col min="9" max="9" width="6.7109375" customWidth="1"/>
  </cols>
  <sheetData>
    <row r="1" spans="1:9" ht="33.75" x14ac:dyDescent="0.5">
      <c r="A1" s="19" t="s">
        <v>18</v>
      </c>
      <c r="D1" s="16"/>
      <c r="F1" s="16"/>
      <c r="G1" s="218" t="s">
        <v>243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41955</v>
      </c>
      <c r="C14" s="103">
        <v>3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/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239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241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3</v>
      </c>
      <c r="B23" s="59"/>
      <c r="C23" s="58">
        <f>SUM(C3:C22)</f>
        <v>3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C26" sqref="C26"/>
    </sheetView>
  </sheetViews>
  <sheetFormatPr defaultRowHeight="15" x14ac:dyDescent="0.25"/>
  <cols>
    <col min="1" max="1" width="24.28515625" customWidth="1"/>
    <col min="3" max="3" width="8" customWidth="1"/>
    <col min="4" max="4" width="9.5703125" customWidth="1"/>
    <col min="5" max="5" width="7" customWidth="1"/>
    <col min="6" max="6" width="5.42578125" customWidth="1"/>
    <col min="7" max="7" width="7.140625" customWidth="1"/>
    <col min="8" max="8" width="7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244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41983</v>
      </c>
      <c r="C4" s="97">
        <v>2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223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239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241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245</v>
      </c>
      <c r="B20" s="96">
        <v>41981</v>
      </c>
      <c r="C20" s="101">
        <v>0.75</v>
      </c>
      <c r="D20" s="96">
        <v>41953</v>
      </c>
      <c r="E20" s="97">
        <v>2</v>
      </c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4.75</v>
      </c>
      <c r="B23" s="59"/>
      <c r="C23" s="58">
        <f>SUM(C3:C22)</f>
        <v>2.75</v>
      </c>
      <c r="D23" s="57"/>
      <c r="E23" s="76">
        <f>SUM(E3:E22)</f>
        <v>2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CC"/>
  </sheetPr>
  <dimension ref="A1:C28"/>
  <sheetViews>
    <sheetView workbookViewId="0">
      <selection sqref="A1:D28"/>
    </sheetView>
  </sheetViews>
  <sheetFormatPr defaultRowHeight="15" x14ac:dyDescent="0.25"/>
  <cols>
    <col min="1" max="1" width="29.28515625" customWidth="1"/>
    <col min="2" max="2" width="24.5703125" customWidth="1"/>
    <col min="3" max="3" width="15.42578125" customWidth="1"/>
  </cols>
  <sheetData>
    <row r="1" spans="1:3" ht="28.5" x14ac:dyDescent="0.45">
      <c r="A1" s="33" t="s">
        <v>246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0</v>
      </c>
      <c r="C4" s="26">
        <v>0</v>
      </c>
    </row>
    <row r="5" spans="1:3" ht="21" x14ac:dyDescent="0.35">
      <c r="A5" s="26" t="s">
        <v>35</v>
      </c>
      <c r="B5" s="27">
        <v>1</v>
      </c>
      <c r="C5" s="26">
        <v>2</v>
      </c>
    </row>
    <row r="6" spans="1:3" ht="21" x14ac:dyDescent="0.35">
      <c r="A6" s="26" t="s">
        <v>36</v>
      </c>
      <c r="B6" s="27">
        <v>10</v>
      </c>
      <c r="C6" s="26">
        <v>20.5</v>
      </c>
    </row>
    <row r="7" spans="1:3" ht="21" x14ac:dyDescent="0.35">
      <c r="A7" s="26" t="s">
        <v>37</v>
      </c>
      <c r="B7" s="27">
        <v>8</v>
      </c>
      <c r="C7" s="26">
        <v>12</v>
      </c>
    </row>
    <row r="8" spans="1:3" ht="21" x14ac:dyDescent="0.35">
      <c r="A8" s="26" t="s">
        <v>38</v>
      </c>
      <c r="B8" s="27">
        <v>9</v>
      </c>
      <c r="C8" s="26">
        <v>17.5</v>
      </c>
    </row>
    <row r="9" spans="1:3" ht="21" x14ac:dyDescent="0.35">
      <c r="A9" s="26" t="s">
        <v>122</v>
      </c>
      <c r="B9" s="28">
        <v>20</v>
      </c>
      <c r="C9" s="26">
        <v>248.5</v>
      </c>
    </row>
    <row r="10" spans="1:3" ht="21" x14ac:dyDescent="0.35">
      <c r="A10" s="40" t="s">
        <v>46</v>
      </c>
      <c r="B10" s="41">
        <f>SUM(B4:B9)</f>
        <v>48</v>
      </c>
      <c r="C10" s="39">
        <f>SUM(C4:C9)</f>
        <v>300.5</v>
      </c>
    </row>
    <row r="11" spans="1:3" ht="21" x14ac:dyDescent="0.35">
      <c r="A11" s="37" t="s">
        <v>51</v>
      </c>
      <c r="B11" s="36">
        <v>8</v>
      </c>
      <c r="C11" s="31">
        <v>50.08</v>
      </c>
    </row>
    <row r="12" spans="1:3" ht="21" x14ac:dyDescent="0.35">
      <c r="A12" s="26" t="s">
        <v>39</v>
      </c>
      <c r="B12" s="27">
        <v>6</v>
      </c>
      <c r="C12" s="26">
        <v>8</v>
      </c>
    </row>
    <row r="13" spans="1:3" ht="21" x14ac:dyDescent="0.35">
      <c r="A13" s="26" t="s">
        <v>40</v>
      </c>
      <c r="B13" s="27">
        <v>0</v>
      </c>
      <c r="C13" s="26">
        <v>0</v>
      </c>
    </row>
    <row r="14" spans="1:3" ht="21" x14ac:dyDescent="0.35">
      <c r="A14" s="26" t="s">
        <v>41</v>
      </c>
      <c r="B14" s="27">
        <v>1</v>
      </c>
      <c r="C14" s="26">
        <v>5.25</v>
      </c>
    </row>
    <row r="15" spans="1:3" ht="21" x14ac:dyDescent="0.35">
      <c r="A15" s="26" t="s">
        <v>42</v>
      </c>
      <c r="B15" s="27">
        <v>2</v>
      </c>
      <c r="C15" s="26">
        <v>8</v>
      </c>
    </row>
    <row r="16" spans="1:3" ht="21" x14ac:dyDescent="0.35">
      <c r="A16" s="26" t="s">
        <v>43</v>
      </c>
      <c r="B16" s="27">
        <v>0</v>
      </c>
      <c r="C16" s="26">
        <v>0</v>
      </c>
    </row>
    <row r="17" spans="1:3" ht="21" x14ac:dyDescent="0.35">
      <c r="A17" s="26" t="s">
        <v>44</v>
      </c>
      <c r="B17" s="27">
        <v>1</v>
      </c>
      <c r="C17" s="35">
        <v>3</v>
      </c>
    </row>
    <row r="18" spans="1:3" ht="21" x14ac:dyDescent="0.35">
      <c r="A18" s="40" t="s">
        <v>45</v>
      </c>
      <c r="B18" s="39">
        <f>SUM(B12:B17)</f>
        <v>10</v>
      </c>
      <c r="C18" s="39">
        <f>SUM(C12:C17)</f>
        <v>24.25</v>
      </c>
    </row>
    <row r="19" spans="1:3" ht="21" x14ac:dyDescent="0.35">
      <c r="A19" s="80" t="s">
        <v>52</v>
      </c>
      <c r="B19" s="31">
        <v>1.67</v>
      </c>
      <c r="C19" s="31">
        <v>4.04</v>
      </c>
    </row>
    <row r="20" spans="1:3" ht="21" x14ac:dyDescent="0.35">
      <c r="A20" s="30" t="s">
        <v>47</v>
      </c>
      <c r="B20" s="30">
        <f>B10+B18</f>
        <v>58</v>
      </c>
      <c r="C20" s="30">
        <f>C10+C18</f>
        <v>324.75</v>
      </c>
    </row>
    <row r="22" spans="1:3" x14ac:dyDescent="0.25">
      <c r="A22" t="s">
        <v>275</v>
      </c>
      <c r="B22">
        <v>58</v>
      </c>
      <c r="C22">
        <v>324.75</v>
      </c>
    </row>
    <row r="23" spans="1:3" x14ac:dyDescent="0.25">
      <c r="A23" t="s">
        <v>249</v>
      </c>
      <c r="B23">
        <v>36</v>
      </c>
      <c r="C23">
        <v>297.5</v>
      </c>
    </row>
    <row r="24" spans="1:3" x14ac:dyDescent="0.25">
      <c r="A24" t="s">
        <v>250</v>
      </c>
      <c r="B24">
        <v>52</v>
      </c>
      <c r="C24">
        <v>265.75</v>
      </c>
    </row>
    <row r="25" spans="1:3" x14ac:dyDescent="0.25">
      <c r="A25" t="s">
        <v>251</v>
      </c>
      <c r="B25">
        <v>69</v>
      </c>
      <c r="C25">
        <v>479.5</v>
      </c>
    </row>
    <row r="26" spans="1:3" x14ac:dyDescent="0.25">
      <c r="A26" t="s">
        <v>253</v>
      </c>
      <c r="B26">
        <v>83</v>
      </c>
      <c r="C26">
        <v>542.25</v>
      </c>
    </row>
    <row r="27" spans="1:3" x14ac:dyDescent="0.25">
      <c r="A27" t="s">
        <v>252</v>
      </c>
      <c r="B27">
        <v>106</v>
      </c>
      <c r="C27">
        <v>650.75</v>
      </c>
    </row>
    <row r="28" spans="1:3" x14ac:dyDescent="0.25">
      <c r="A28" t="s">
        <v>254</v>
      </c>
      <c r="B28">
        <v>128</v>
      </c>
      <c r="C28">
        <v>2850.75</v>
      </c>
    </row>
  </sheetData>
  <pageMargins left="0.7" right="0.7" top="0.75" bottom="0.75" header="0.3" footer="0.3"/>
  <pageSetup orientation="portrait" horizontalDpi="0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6.85546875" customWidth="1"/>
    <col min="2" max="3" width="7.5703125" customWidth="1"/>
    <col min="4" max="4" width="7.140625" customWidth="1"/>
    <col min="5" max="5" width="7" customWidth="1"/>
    <col min="6" max="6" width="6.7109375" customWidth="1"/>
    <col min="7" max="7" width="6.8554687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247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223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239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241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245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245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4" workbookViewId="0">
      <selection activeCell="D15" sqref="D15"/>
    </sheetView>
  </sheetViews>
  <sheetFormatPr defaultRowHeight="15" x14ac:dyDescent="0.25"/>
  <cols>
    <col min="1" max="1" width="23.7109375" customWidth="1"/>
    <col min="3" max="3" width="7.42578125" customWidth="1"/>
    <col min="4" max="4" width="7.140625" customWidth="1"/>
    <col min="5" max="5" width="7.42578125" customWidth="1"/>
    <col min="6" max="6" width="7.28515625" customWidth="1"/>
    <col min="7" max="7" width="7.42578125" customWidth="1"/>
    <col min="8" max="8" width="8.425781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248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90</v>
      </c>
      <c r="B15" s="102">
        <v>42061</v>
      </c>
      <c r="C15" s="103">
        <v>2</v>
      </c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223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239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241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245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245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2</v>
      </c>
      <c r="B23" s="59"/>
      <c r="C23" s="58">
        <f>SUM(C3:C22)</f>
        <v>2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D21" sqref="D21"/>
    </sheetView>
  </sheetViews>
  <sheetFormatPr defaultRowHeight="15" x14ac:dyDescent="0.25"/>
  <cols>
    <col min="1" max="1" width="23.7109375" customWidth="1"/>
    <col min="2" max="3" width="7.5703125" customWidth="1"/>
    <col min="4" max="4" width="6.42578125" customWidth="1"/>
    <col min="5" max="5" width="7.28515625" customWidth="1"/>
    <col min="6" max="7" width="7.140625" customWidth="1"/>
    <col min="8" max="8" width="6.85546875" customWidth="1"/>
    <col min="9" max="9" width="6.28515625" customWidth="1"/>
  </cols>
  <sheetData>
    <row r="1" spans="1:9" ht="33.75" x14ac:dyDescent="0.5">
      <c r="A1" s="19" t="s">
        <v>18</v>
      </c>
      <c r="D1" s="16"/>
      <c r="F1" s="16"/>
      <c r="G1" s="218" t="s">
        <v>255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42069</v>
      </c>
      <c r="C4" s="97">
        <v>4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>
        <v>42067</v>
      </c>
      <c r="C7" s="97">
        <v>2.5</v>
      </c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>
        <v>42067</v>
      </c>
      <c r="C8" s="97">
        <v>2.5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>
        <v>42069</v>
      </c>
      <c r="C9" s="101">
        <v>4</v>
      </c>
      <c r="D9" s="96">
        <v>42091</v>
      </c>
      <c r="E9" s="97">
        <v>1</v>
      </c>
      <c r="F9" s="96">
        <v>42092</v>
      </c>
      <c r="G9" s="97">
        <v>0.5</v>
      </c>
      <c r="H9" s="96"/>
      <c r="I9" s="100"/>
    </row>
    <row r="10" spans="1:9" ht="19.5" thickBot="1" x14ac:dyDescent="0.3">
      <c r="A10" s="11" t="s">
        <v>257</v>
      </c>
      <c r="B10" s="96">
        <v>42091</v>
      </c>
      <c r="C10" s="101">
        <v>0.5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/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42091</v>
      </c>
      <c r="C14" s="103">
        <v>0.5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>
        <v>42092</v>
      </c>
      <c r="C15" s="103">
        <v>0.75</v>
      </c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42091</v>
      </c>
      <c r="C16" s="101">
        <v>0.5</v>
      </c>
      <c r="D16" s="96">
        <v>42092</v>
      </c>
      <c r="E16" s="97">
        <v>0.5</v>
      </c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42092</v>
      </c>
      <c r="C17" s="101">
        <v>0.75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42086</v>
      </c>
      <c r="C18" s="101">
        <v>2.5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/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20.5</v>
      </c>
      <c r="B23" s="59"/>
      <c r="C23" s="58">
        <f>SUM(C3:C22)</f>
        <v>18.5</v>
      </c>
      <c r="D23" s="57"/>
      <c r="E23" s="76">
        <f>SUM(E3:E22)</f>
        <v>1.5</v>
      </c>
      <c r="F23" s="17"/>
      <c r="G23" s="12">
        <f>SUM(G3:G22)</f>
        <v>0.5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B27" sqref="B27"/>
    </sheetView>
  </sheetViews>
  <sheetFormatPr defaultRowHeight="15" x14ac:dyDescent="0.25"/>
  <cols>
    <col min="1" max="1" width="24.7109375" customWidth="1"/>
    <col min="3" max="3" width="7.28515625" customWidth="1"/>
    <col min="4" max="5" width="7" customWidth="1"/>
    <col min="6" max="6" width="7.28515625" customWidth="1"/>
    <col min="7" max="7" width="8" customWidth="1"/>
    <col min="9" max="9" width="6.42578125" customWidth="1"/>
  </cols>
  <sheetData>
    <row r="1" spans="1:9" ht="33.75" x14ac:dyDescent="0.5">
      <c r="A1" s="19" t="s">
        <v>18</v>
      </c>
      <c r="D1" s="16"/>
      <c r="F1" s="16"/>
      <c r="G1" s="218" t="s">
        <v>258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>
        <v>42114</v>
      </c>
      <c r="C7" s="97">
        <v>2.25</v>
      </c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>
        <v>42114</v>
      </c>
      <c r="C8" s="97">
        <v>0.5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>
        <v>42114</v>
      </c>
      <c r="C9" s="101">
        <v>0.75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257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259</v>
      </c>
      <c r="B11" s="96">
        <v>42114</v>
      </c>
      <c r="C11" s="101">
        <v>1.5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42114</v>
      </c>
      <c r="C14" s="103">
        <v>2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42114</v>
      </c>
      <c r="C16" s="101">
        <v>2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42114</v>
      </c>
      <c r="C18" s="101">
        <v>1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42114</v>
      </c>
      <c r="C19" s="101">
        <v>1</v>
      </c>
      <c r="D19" s="96">
        <v>42116</v>
      </c>
      <c r="E19" s="97">
        <v>1</v>
      </c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12</v>
      </c>
      <c r="B23" s="59"/>
      <c r="C23" s="58">
        <f>SUM(C3:C22)</f>
        <v>11</v>
      </c>
      <c r="D23" s="57"/>
      <c r="E23" s="76">
        <f>SUM(E3:E22)</f>
        <v>1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5.5703125" customWidth="1"/>
    <col min="3" max="3" width="8.140625" customWidth="1"/>
    <col min="4" max="4" width="7.42578125" customWidth="1"/>
    <col min="5" max="5" width="7.5703125" customWidth="1"/>
    <col min="6" max="6" width="7.140625" customWidth="1"/>
    <col min="7" max="7" width="7" customWidth="1"/>
    <col min="8" max="8" width="8" customWidth="1"/>
    <col min="9" max="9" width="7" customWidth="1"/>
  </cols>
  <sheetData>
    <row r="1" spans="1:9" ht="33.75" x14ac:dyDescent="0.5">
      <c r="A1" s="19" t="s">
        <v>18</v>
      </c>
      <c r="D1" s="16"/>
      <c r="F1" s="16"/>
      <c r="G1" s="218" t="s">
        <v>260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>
        <v>42132</v>
      </c>
      <c r="C8" s="97">
        <v>2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>
        <v>42132</v>
      </c>
      <c r="C9" s="101">
        <v>2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>
        <v>42132</v>
      </c>
      <c r="C10" s="101">
        <v>2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>
        <v>42132</v>
      </c>
      <c r="C11" s="101">
        <v>0.5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>
        <v>42132</v>
      </c>
      <c r="C12" s="101">
        <v>0.5</v>
      </c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42132</v>
      </c>
      <c r="C14" s="103">
        <v>2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42132</v>
      </c>
      <c r="C16" s="101">
        <v>2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42130</v>
      </c>
      <c r="C18" s="101">
        <v>2.5</v>
      </c>
      <c r="D18" s="96">
        <v>42132</v>
      </c>
      <c r="E18" s="97">
        <v>2</v>
      </c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42132</v>
      </c>
      <c r="C19" s="101">
        <v>2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17.5</v>
      </c>
      <c r="B23" s="59"/>
      <c r="C23" s="58">
        <f>SUM(C3:C22)</f>
        <v>15.5</v>
      </c>
      <c r="D23" s="57"/>
      <c r="E23" s="76">
        <f>SUM(E3:E22)</f>
        <v>2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I11" sqref="I11"/>
    </sheetView>
  </sheetViews>
  <sheetFormatPr defaultRowHeight="15" x14ac:dyDescent="0.25"/>
  <cols>
    <col min="1" max="1" width="27" customWidth="1"/>
    <col min="2" max="2" width="8.5703125" customWidth="1"/>
    <col min="3" max="3" width="8.140625" customWidth="1"/>
    <col min="4" max="5" width="7.85546875" customWidth="1"/>
    <col min="6" max="6" width="7.5703125" customWidth="1"/>
    <col min="7" max="7" width="7.7109375" customWidth="1"/>
    <col min="8" max="8" width="7.57031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263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239</v>
      </c>
      <c r="B5" s="96">
        <v>42168</v>
      </c>
      <c r="C5" s="97">
        <v>4</v>
      </c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>
        <v>42163</v>
      </c>
      <c r="C6" s="97">
        <v>9</v>
      </c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>
        <v>42156</v>
      </c>
      <c r="C7" s="97">
        <v>2</v>
      </c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>
        <v>42156</v>
      </c>
      <c r="C8" s="97">
        <v>2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>
        <v>42163</v>
      </c>
      <c r="C9" s="101">
        <v>2.5</v>
      </c>
      <c r="D9" s="96">
        <v>42167</v>
      </c>
      <c r="E9" s="97">
        <v>15</v>
      </c>
      <c r="F9" s="96">
        <v>42168</v>
      </c>
      <c r="G9" s="97">
        <v>15</v>
      </c>
      <c r="H9" s="96">
        <v>42185</v>
      </c>
      <c r="I9" s="100">
        <v>20</v>
      </c>
    </row>
    <row r="10" spans="1:9" ht="19.5" thickBot="1" x14ac:dyDescent="0.3">
      <c r="A10" s="11" t="s">
        <v>261</v>
      </c>
      <c r="B10" s="96">
        <v>42168</v>
      </c>
      <c r="C10" s="101">
        <v>2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>
        <v>42156</v>
      </c>
      <c r="C11" s="101">
        <v>19.25</v>
      </c>
      <c r="D11" s="96">
        <v>42171</v>
      </c>
      <c r="E11" s="97">
        <v>1</v>
      </c>
      <c r="F11" s="96">
        <v>42172</v>
      </c>
      <c r="G11" s="97">
        <v>4.75</v>
      </c>
      <c r="H11" s="96"/>
      <c r="I11" s="99"/>
    </row>
    <row r="12" spans="1:9" ht="19.5" thickBot="1" x14ac:dyDescent="0.3">
      <c r="A12" s="11" t="s">
        <v>259</v>
      </c>
      <c r="B12" s="96">
        <v>42163</v>
      </c>
      <c r="C12" s="101">
        <v>1</v>
      </c>
      <c r="D12" s="96">
        <v>42171</v>
      </c>
      <c r="E12" s="97">
        <v>9</v>
      </c>
      <c r="F12" s="96"/>
      <c r="G12" s="97"/>
      <c r="H12" s="96"/>
      <c r="I12" s="99"/>
    </row>
    <row r="13" spans="1:9" ht="19.5" thickBot="1" x14ac:dyDescent="0.3">
      <c r="A13" s="11" t="s">
        <v>268</v>
      </c>
      <c r="B13" s="96">
        <v>42163</v>
      </c>
      <c r="C13" s="101">
        <v>4</v>
      </c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42168</v>
      </c>
      <c r="C14" s="103">
        <v>2</v>
      </c>
      <c r="D14" s="96">
        <v>42171</v>
      </c>
      <c r="E14" s="97">
        <v>1</v>
      </c>
      <c r="F14" s="96">
        <v>42156</v>
      </c>
      <c r="G14" s="97">
        <v>5</v>
      </c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37420</v>
      </c>
      <c r="C16" s="101">
        <v>2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42163</v>
      </c>
      <c r="C17" s="101">
        <v>1</v>
      </c>
      <c r="D17" s="98">
        <v>42171</v>
      </c>
      <c r="E17" s="97">
        <v>2</v>
      </c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42156</v>
      </c>
      <c r="C18" s="101">
        <v>31</v>
      </c>
      <c r="D18" s="96"/>
      <c r="E18" s="97">
        <v>29</v>
      </c>
      <c r="F18" s="96">
        <v>42167</v>
      </c>
      <c r="G18" s="97">
        <v>15</v>
      </c>
      <c r="H18" s="96">
        <v>42168</v>
      </c>
      <c r="I18" s="99">
        <v>15</v>
      </c>
    </row>
    <row r="19" spans="1:9" ht="19.5" thickBot="1" x14ac:dyDescent="0.3">
      <c r="A19" s="11" t="s">
        <v>29</v>
      </c>
      <c r="B19" s="96">
        <v>42163</v>
      </c>
      <c r="C19" s="101">
        <v>1</v>
      </c>
      <c r="D19" s="96">
        <v>42168</v>
      </c>
      <c r="E19" s="97">
        <v>6</v>
      </c>
      <c r="F19" s="96"/>
      <c r="G19" s="97"/>
      <c r="H19" s="96"/>
      <c r="I19" s="99"/>
    </row>
    <row r="20" spans="1:9" ht="19.5" thickBot="1" x14ac:dyDescent="0.3">
      <c r="A20" s="11" t="s">
        <v>264</v>
      </c>
      <c r="B20" s="96">
        <v>42171</v>
      </c>
      <c r="C20" s="101">
        <v>1</v>
      </c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204</v>
      </c>
      <c r="B21" s="96">
        <v>42168</v>
      </c>
      <c r="C21" s="101">
        <v>6</v>
      </c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23</v>
      </c>
      <c r="B22" s="96">
        <v>42168</v>
      </c>
      <c r="C22" s="101">
        <v>10</v>
      </c>
      <c r="D22" s="96"/>
      <c r="E22" s="97"/>
      <c r="F22" s="96"/>
      <c r="G22" s="97"/>
      <c r="H22" s="96"/>
      <c r="I22" s="99"/>
    </row>
    <row r="23" spans="1:9" ht="19.5" thickBot="1" x14ac:dyDescent="0.3">
      <c r="A23" s="11" t="s">
        <v>225</v>
      </c>
      <c r="B23" s="96">
        <v>42168</v>
      </c>
      <c r="C23" s="101">
        <v>9</v>
      </c>
      <c r="D23" s="96"/>
      <c r="E23" s="97"/>
      <c r="F23" s="96"/>
      <c r="G23" s="97"/>
      <c r="H23" s="96"/>
      <c r="I23" s="99"/>
    </row>
    <row r="24" spans="1:9" ht="19.5" thickBot="1" x14ac:dyDescent="0.3">
      <c r="A24" s="22" t="s">
        <v>265</v>
      </c>
      <c r="B24" s="96">
        <v>42172</v>
      </c>
      <c r="C24" s="101">
        <v>2</v>
      </c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248.5</v>
      </c>
      <c r="B26" s="59"/>
      <c r="C26" s="58">
        <f>SUM(C3:C25)</f>
        <v>110.75</v>
      </c>
      <c r="D26" s="57"/>
      <c r="E26" s="76">
        <f>SUM(E3:E25)</f>
        <v>63</v>
      </c>
      <c r="F26" s="17"/>
      <c r="G26" s="12">
        <f>SUM(G3:G25)</f>
        <v>39.75</v>
      </c>
      <c r="H26" s="17"/>
      <c r="I26" s="60">
        <f>SUM(I3:I25)</f>
        <v>35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5.5703125" customWidth="1"/>
    <col min="3" max="3" width="8.28515625" customWidth="1"/>
    <col min="4" max="4" width="7.42578125" customWidth="1"/>
    <col min="5" max="5" width="6.5703125" customWidth="1"/>
    <col min="6" max="6" width="8" customWidth="1"/>
    <col min="7" max="7" width="7.28515625" customWidth="1"/>
    <col min="8" max="9" width="7.42578125" customWidth="1"/>
  </cols>
  <sheetData>
    <row r="1" spans="1:9" ht="33.75" x14ac:dyDescent="0.5">
      <c r="A1" s="19" t="s">
        <v>18</v>
      </c>
      <c r="D1" s="16"/>
      <c r="F1" s="16"/>
      <c r="G1" s="218" t="s">
        <v>267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>
        <v>42201</v>
      </c>
      <c r="C6" s="97">
        <v>1</v>
      </c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>
        <v>42201</v>
      </c>
      <c r="C15" s="103">
        <v>1</v>
      </c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42201</v>
      </c>
      <c r="C16" s="101">
        <v>1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42201</v>
      </c>
      <c r="C17" s="101">
        <v>1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42201</v>
      </c>
      <c r="C18" s="101">
        <v>1</v>
      </c>
      <c r="D18" s="96">
        <v>42202</v>
      </c>
      <c r="E18" s="97">
        <v>1</v>
      </c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42201</v>
      </c>
      <c r="C19" s="101">
        <v>1</v>
      </c>
      <c r="D19" s="96">
        <v>42202</v>
      </c>
      <c r="E19" s="97">
        <v>1</v>
      </c>
      <c r="F19" s="96"/>
      <c r="G19" s="97"/>
      <c r="H19" s="96"/>
      <c r="I19" s="99"/>
    </row>
    <row r="20" spans="1:9" ht="19.5" thickBot="1" x14ac:dyDescent="0.3">
      <c r="A20" s="11" t="s">
        <v>264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22" t="s">
        <v>265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8</v>
      </c>
      <c r="B23" s="59"/>
      <c r="C23" s="58">
        <f>SUM(C3:C22)</f>
        <v>6</v>
      </c>
      <c r="D23" s="57"/>
      <c r="E23" s="76">
        <f>SUM(E3:E22)</f>
        <v>2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6" customWidth="1"/>
    <col min="2" max="2" width="9.140625" customWidth="1"/>
    <col min="3" max="3" width="8" customWidth="1"/>
    <col min="4" max="4" width="7.42578125" customWidth="1"/>
    <col min="5" max="5" width="7.140625" customWidth="1"/>
    <col min="6" max="6" width="7.42578125" customWidth="1"/>
    <col min="7" max="7" width="7" customWidth="1"/>
    <col min="8" max="8" width="8.42578125" customWidth="1"/>
    <col min="9" max="9" width="6.85546875" customWidth="1"/>
  </cols>
  <sheetData>
    <row r="1" spans="1:9" ht="33.75" x14ac:dyDescent="0.5">
      <c r="A1" s="19" t="s">
        <v>18</v>
      </c>
      <c r="D1" s="16"/>
      <c r="F1" s="16"/>
      <c r="G1" s="218" t="s">
        <v>269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264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22" t="s">
        <v>265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G10" sqref="G10"/>
    </sheetView>
  </sheetViews>
  <sheetFormatPr defaultRowHeight="15" x14ac:dyDescent="0.25"/>
  <cols>
    <col min="1" max="1" width="24.85546875" customWidth="1"/>
    <col min="3" max="3" width="8.42578125" customWidth="1"/>
    <col min="4" max="4" width="6.7109375" customWidth="1"/>
    <col min="5" max="5" width="7" customWidth="1"/>
    <col min="6" max="6" width="7.28515625" customWidth="1"/>
    <col min="7" max="7" width="8" customWidth="1"/>
    <col min="8" max="8" width="7.710937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271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270</v>
      </c>
      <c r="B4" s="96">
        <v>42270</v>
      </c>
      <c r="C4" s="97">
        <v>5.25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264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22" t="s">
        <v>265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5.25</v>
      </c>
      <c r="B23" s="59"/>
      <c r="C23" s="58">
        <f>SUM(C3:C22)</f>
        <v>5.25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opLeftCell="A10" workbookViewId="0">
      <selection activeCell="F19" sqref="F19"/>
    </sheetView>
  </sheetViews>
  <sheetFormatPr defaultRowHeight="15" x14ac:dyDescent="0.25"/>
  <cols>
    <col min="1" max="1" width="25.28515625" customWidth="1"/>
    <col min="3" max="3" width="8.140625" customWidth="1"/>
    <col min="4" max="4" width="7" customWidth="1"/>
    <col min="8" max="8" width="6.5703125" customWidth="1"/>
    <col min="9" max="9" width="6.85546875" customWidth="1"/>
  </cols>
  <sheetData>
    <row r="1" spans="1:9" ht="33.75" x14ac:dyDescent="0.5">
      <c r="A1" s="19" t="s">
        <v>18</v>
      </c>
      <c r="D1" s="16"/>
      <c r="F1" s="16"/>
      <c r="G1" s="218" t="s">
        <v>274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270</v>
      </c>
      <c r="B4" s="98"/>
      <c r="C4" s="120"/>
      <c r="D4" s="98"/>
      <c r="E4" s="120"/>
      <c r="F4" s="98"/>
      <c r="G4" s="120"/>
      <c r="H4" s="98"/>
      <c r="I4" s="121"/>
    </row>
    <row r="5" spans="1:9" ht="19.5" thickBot="1" x14ac:dyDescent="0.3">
      <c r="A5" s="11" t="s">
        <v>121</v>
      </c>
      <c r="B5" s="98"/>
      <c r="C5" s="120"/>
      <c r="D5" s="98"/>
      <c r="E5" s="120"/>
      <c r="F5" s="98"/>
      <c r="G5" s="120"/>
      <c r="H5" s="98"/>
      <c r="I5" s="121"/>
    </row>
    <row r="6" spans="1:9" ht="19.5" thickBot="1" x14ac:dyDescent="0.3">
      <c r="A6" s="11" t="s">
        <v>262</v>
      </c>
      <c r="B6" s="98"/>
      <c r="C6" s="120"/>
      <c r="D6" s="98"/>
      <c r="E6" s="120"/>
      <c r="F6" s="98"/>
      <c r="G6" s="120"/>
      <c r="H6" s="98"/>
      <c r="I6" s="122"/>
    </row>
    <row r="7" spans="1:9" ht="19.5" thickBot="1" x14ac:dyDescent="0.3">
      <c r="A7" s="11" t="s">
        <v>256</v>
      </c>
      <c r="B7" s="98"/>
      <c r="C7" s="120"/>
      <c r="D7" s="98"/>
      <c r="E7" s="120"/>
      <c r="F7" s="98"/>
      <c r="G7" s="120"/>
      <c r="H7" s="98"/>
      <c r="I7" s="122"/>
    </row>
    <row r="8" spans="1:9" ht="19.5" thickBot="1" x14ac:dyDescent="0.3">
      <c r="A8" s="11" t="s">
        <v>241</v>
      </c>
      <c r="B8" s="98"/>
      <c r="C8" s="120"/>
      <c r="D8" s="98"/>
      <c r="E8" s="120"/>
      <c r="F8" s="98"/>
      <c r="G8" s="120"/>
      <c r="H8" s="98"/>
      <c r="I8" s="122"/>
    </row>
    <row r="9" spans="1:9" ht="19.5" thickBot="1" x14ac:dyDescent="0.3">
      <c r="A9" s="11" t="s">
        <v>217</v>
      </c>
      <c r="B9" s="98"/>
      <c r="C9" s="123"/>
      <c r="D9" s="98"/>
      <c r="E9" s="120"/>
      <c r="F9" s="98"/>
      <c r="G9" s="120"/>
      <c r="H9" s="98"/>
      <c r="I9" s="122"/>
    </row>
    <row r="10" spans="1:9" ht="19.5" thickBot="1" x14ac:dyDescent="0.3">
      <c r="A10" s="11" t="s">
        <v>261</v>
      </c>
      <c r="B10" s="98"/>
      <c r="C10" s="123"/>
      <c r="D10" s="98"/>
      <c r="E10" s="120"/>
      <c r="F10" s="98"/>
      <c r="G10" s="120"/>
      <c r="H10" s="98"/>
      <c r="I10" s="121"/>
    </row>
    <row r="11" spans="1:9" ht="19.5" thickBot="1" x14ac:dyDescent="0.3">
      <c r="A11" s="11" t="s">
        <v>257</v>
      </c>
      <c r="B11" s="98"/>
      <c r="C11" s="123"/>
      <c r="D11" s="98"/>
      <c r="E11" s="120"/>
      <c r="F11" s="98"/>
      <c r="G11" s="120"/>
      <c r="H11" s="98"/>
      <c r="I11" s="121"/>
    </row>
    <row r="12" spans="1:9" ht="19.5" thickBot="1" x14ac:dyDescent="0.3">
      <c r="A12" s="11" t="s">
        <v>259</v>
      </c>
      <c r="B12" s="98"/>
      <c r="C12" s="123"/>
      <c r="D12" s="98"/>
      <c r="E12" s="120"/>
      <c r="F12" s="98"/>
      <c r="G12" s="120"/>
      <c r="H12" s="98"/>
      <c r="I12" s="121"/>
    </row>
    <row r="13" spans="1:9" ht="19.5" thickBot="1" x14ac:dyDescent="0.3">
      <c r="A13" s="11"/>
      <c r="B13" s="98"/>
      <c r="C13" s="123"/>
      <c r="D13" s="98"/>
      <c r="E13" s="120"/>
      <c r="F13" s="98"/>
      <c r="G13" s="120"/>
      <c r="H13" s="98"/>
      <c r="I13" s="121"/>
    </row>
    <row r="14" spans="1:9" ht="19.5" thickBot="1" x14ac:dyDescent="0.3">
      <c r="A14" s="53" t="s">
        <v>181</v>
      </c>
      <c r="B14" s="124"/>
      <c r="C14" s="125"/>
      <c r="D14" s="98"/>
      <c r="E14" s="120"/>
      <c r="F14" s="98"/>
      <c r="G14" s="120"/>
      <c r="H14" s="98"/>
      <c r="I14" s="121"/>
    </row>
    <row r="15" spans="1:9" ht="19.5" thickBot="1" x14ac:dyDescent="0.3">
      <c r="A15" s="11" t="s">
        <v>266</v>
      </c>
      <c r="B15" s="124"/>
      <c r="C15" s="125"/>
      <c r="D15" s="98"/>
      <c r="E15" s="120"/>
      <c r="F15" s="98"/>
      <c r="G15" s="120"/>
      <c r="H15" s="98"/>
      <c r="I15" s="121"/>
    </row>
    <row r="16" spans="1:9" ht="16.5" thickBot="1" x14ac:dyDescent="0.3">
      <c r="A16" s="22" t="s">
        <v>71</v>
      </c>
      <c r="B16" s="98"/>
      <c r="C16" s="123"/>
      <c r="D16" s="98"/>
      <c r="E16" s="120"/>
      <c r="F16" s="98"/>
      <c r="G16" s="120"/>
      <c r="H16" s="98"/>
      <c r="I16" s="121"/>
    </row>
    <row r="17" spans="1:9" ht="19.5" thickBot="1" x14ac:dyDescent="0.3">
      <c r="A17" s="11" t="s">
        <v>90</v>
      </c>
      <c r="B17" s="98"/>
      <c r="C17" s="123"/>
      <c r="D17" s="98"/>
      <c r="E17" s="120"/>
      <c r="F17" s="98"/>
      <c r="G17" s="120"/>
      <c r="H17" s="98"/>
      <c r="I17" s="121"/>
    </row>
    <row r="18" spans="1:9" ht="19.5" thickBot="1" x14ac:dyDescent="0.3">
      <c r="A18" s="53" t="s">
        <v>26</v>
      </c>
      <c r="B18" s="98">
        <v>42285</v>
      </c>
      <c r="C18" s="123">
        <v>2</v>
      </c>
      <c r="D18" s="98">
        <v>42292</v>
      </c>
      <c r="E18" s="120">
        <v>2</v>
      </c>
      <c r="F18" s="98"/>
      <c r="G18" s="120"/>
      <c r="H18" s="98"/>
      <c r="I18" s="121"/>
    </row>
    <row r="19" spans="1:9" ht="19.5" thickBot="1" x14ac:dyDescent="0.3">
      <c r="A19" s="11" t="s">
        <v>29</v>
      </c>
      <c r="B19" s="98">
        <v>42285</v>
      </c>
      <c r="C19" s="123">
        <v>2</v>
      </c>
      <c r="D19" s="98">
        <v>42292</v>
      </c>
      <c r="E19" s="120">
        <v>2</v>
      </c>
      <c r="F19" s="98"/>
      <c r="G19" s="120"/>
      <c r="H19" s="98"/>
      <c r="I19" s="121"/>
    </row>
    <row r="20" spans="1:9" ht="19.5" thickBot="1" x14ac:dyDescent="0.3">
      <c r="A20" s="11" t="s">
        <v>264</v>
      </c>
      <c r="B20" s="98"/>
      <c r="C20" s="123"/>
      <c r="D20" s="98"/>
      <c r="E20" s="120"/>
      <c r="F20" s="98"/>
      <c r="G20" s="120"/>
      <c r="H20" s="98"/>
      <c r="I20" s="121"/>
    </row>
    <row r="21" spans="1:9" ht="16.5" thickBot="1" x14ac:dyDescent="0.3">
      <c r="A21" s="22" t="s">
        <v>265</v>
      </c>
      <c r="B21" s="98"/>
      <c r="C21" s="123"/>
      <c r="D21" s="98"/>
      <c r="E21" s="123"/>
      <c r="F21" s="98"/>
      <c r="G21" s="120"/>
      <c r="H21" s="98"/>
      <c r="I21" s="121"/>
    </row>
    <row r="22" spans="1:9" ht="21.75" thickBot="1" x14ac:dyDescent="0.3">
      <c r="A22" s="9" t="s">
        <v>15</v>
      </c>
      <c r="B22" s="98"/>
      <c r="C22" s="120"/>
      <c r="D22" s="98"/>
      <c r="E22" s="123"/>
      <c r="F22" s="98"/>
      <c r="G22" s="120"/>
      <c r="H22" s="98"/>
      <c r="I22" s="121"/>
    </row>
    <row r="23" spans="1:9" ht="21.75" thickBot="1" x14ac:dyDescent="0.3">
      <c r="A23" s="21">
        <f>SUM(C23+E23+G23+I23)</f>
        <v>8</v>
      </c>
      <c r="B23" s="59"/>
      <c r="C23" s="58">
        <f>SUM(C3:C22)</f>
        <v>4</v>
      </c>
      <c r="D23" s="57"/>
      <c r="E23" s="76">
        <f>SUM(E3:E22)</f>
        <v>4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fitToHeight="0" orientation="portrait" horizontalDpi="0" verticalDpi="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workbookViewId="0">
      <selection activeCell="N13" sqref="N13"/>
    </sheetView>
  </sheetViews>
  <sheetFormatPr defaultRowHeight="15" x14ac:dyDescent="0.25"/>
  <cols>
    <col min="1" max="1" width="24.140625" customWidth="1"/>
  </cols>
  <sheetData>
    <row r="1" spans="1:9" ht="33.75" x14ac:dyDescent="0.5">
      <c r="A1" s="19" t="s">
        <v>18</v>
      </c>
      <c r="D1" s="16"/>
      <c r="F1" s="16"/>
      <c r="G1" s="218" t="s">
        <v>273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270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264</v>
      </c>
      <c r="B20" s="96"/>
      <c r="C20" s="101"/>
      <c r="D20" s="96"/>
      <c r="E20" s="97"/>
      <c r="F20" s="96"/>
      <c r="G20" s="97"/>
      <c r="H20" s="96"/>
      <c r="I20" s="99"/>
    </row>
    <row r="21" spans="1:9" ht="32.25" thickBot="1" x14ac:dyDescent="0.3">
      <c r="A21" s="22" t="s">
        <v>265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scale="93" fitToHeight="0" orientation="portrait" horizontalDpi="0" verticalDpi="0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5.7109375" customWidth="1"/>
    <col min="3" max="3" width="8" customWidth="1"/>
  </cols>
  <sheetData>
    <row r="1" spans="1:9" ht="33.75" x14ac:dyDescent="0.5">
      <c r="A1" s="19" t="s">
        <v>18</v>
      </c>
      <c r="D1" s="16"/>
      <c r="F1" s="16"/>
      <c r="G1" s="218" t="s">
        <v>272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270</v>
      </c>
      <c r="B9" s="96">
        <v>42354</v>
      </c>
      <c r="C9" s="101">
        <v>3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3</v>
      </c>
      <c r="B26" s="59"/>
      <c r="C26" s="58">
        <f>SUM(C3:C25)</f>
        <v>3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3" fitToHeight="0" orientation="portrait" horizontalDpi="0" verticalDpi="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C30"/>
  <sheetViews>
    <sheetView topLeftCell="A13" workbookViewId="0">
      <selection activeCell="D23" sqref="D23"/>
    </sheetView>
  </sheetViews>
  <sheetFormatPr defaultRowHeight="15" x14ac:dyDescent="0.25"/>
  <cols>
    <col min="1" max="1" width="28.7109375" customWidth="1"/>
    <col min="2" max="2" width="21.42578125" customWidth="1"/>
    <col min="3" max="3" width="21.140625" customWidth="1"/>
  </cols>
  <sheetData>
    <row r="1" spans="1:3" ht="28.5" x14ac:dyDescent="0.45">
      <c r="A1" s="33" t="s">
        <v>276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5</v>
      </c>
      <c r="C4" s="26">
        <v>5.5</v>
      </c>
    </row>
    <row r="5" spans="1:3" ht="21" x14ac:dyDescent="0.35">
      <c r="A5" s="26" t="s">
        <v>35</v>
      </c>
      <c r="B5" s="27">
        <v>4</v>
      </c>
      <c r="C5" s="26">
        <v>5.5</v>
      </c>
    </row>
    <row r="6" spans="1:3" ht="21" x14ac:dyDescent="0.35">
      <c r="A6" s="26" t="s">
        <v>36</v>
      </c>
      <c r="B6" s="27">
        <v>1</v>
      </c>
      <c r="C6" s="26">
        <v>2</v>
      </c>
    </row>
    <row r="7" spans="1:3" ht="21" x14ac:dyDescent="0.35">
      <c r="A7" s="26" t="s">
        <v>37</v>
      </c>
      <c r="B7" s="27">
        <v>2</v>
      </c>
      <c r="C7" s="26">
        <v>4</v>
      </c>
    </row>
    <row r="8" spans="1:3" ht="21" x14ac:dyDescent="0.35">
      <c r="A8" s="26" t="s">
        <v>38</v>
      </c>
      <c r="B8" s="27">
        <v>6</v>
      </c>
      <c r="C8" s="26">
        <v>14</v>
      </c>
    </row>
    <row r="9" spans="1:3" ht="21" x14ac:dyDescent="0.35">
      <c r="A9" s="26" t="s">
        <v>122</v>
      </c>
      <c r="B9" s="28">
        <v>7</v>
      </c>
      <c r="C9" s="26">
        <v>122.5</v>
      </c>
    </row>
    <row r="10" spans="1:3" ht="21" x14ac:dyDescent="0.35">
      <c r="A10" s="40" t="s">
        <v>46</v>
      </c>
      <c r="B10" s="41">
        <f>SUM(B4:B9)</f>
        <v>25</v>
      </c>
      <c r="C10" s="39">
        <f>SUM(C4:C9)</f>
        <v>153.5</v>
      </c>
    </row>
    <row r="11" spans="1:3" ht="21" x14ac:dyDescent="0.35">
      <c r="A11" s="37" t="s">
        <v>51</v>
      </c>
      <c r="B11" s="131">
        <f>AVERAGE(B4:B9)</f>
        <v>4.166666666666667</v>
      </c>
      <c r="C11" s="130">
        <f>AVERAGE(C4:C9)</f>
        <v>25.583333333333332</v>
      </c>
    </row>
    <row r="12" spans="1:3" ht="21" x14ac:dyDescent="0.35">
      <c r="A12" s="26" t="s">
        <v>39</v>
      </c>
      <c r="B12" s="27">
        <v>1</v>
      </c>
      <c r="C12" s="26">
        <v>4</v>
      </c>
    </row>
    <row r="13" spans="1:3" ht="21" x14ac:dyDescent="0.35">
      <c r="A13" s="26" t="s">
        <v>40</v>
      </c>
      <c r="B13" s="27">
        <v>1</v>
      </c>
      <c r="C13" s="26">
        <v>8</v>
      </c>
    </row>
    <row r="14" spans="1:3" ht="21" x14ac:dyDescent="0.35">
      <c r="A14" s="26" t="s">
        <v>41</v>
      </c>
      <c r="B14" s="27">
        <v>0</v>
      </c>
      <c r="C14" s="26">
        <v>0</v>
      </c>
    </row>
    <row r="15" spans="1:3" ht="21" x14ac:dyDescent="0.35">
      <c r="A15" s="26" t="s">
        <v>42</v>
      </c>
      <c r="B15" s="27">
        <v>1</v>
      </c>
      <c r="C15" s="26">
        <v>3</v>
      </c>
    </row>
    <row r="16" spans="1:3" ht="21" x14ac:dyDescent="0.35">
      <c r="A16" s="26" t="s">
        <v>43</v>
      </c>
      <c r="B16" s="27">
        <v>1</v>
      </c>
      <c r="C16" s="26">
        <v>2</v>
      </c>
    </row>
    <row r="17" spans="1:3" ht="21" x14ac:dyDescent="0.35">
      <c r="A17" s="26" t="s">
        <v>44</v>
      </c>
      <c r="B17" s="27">
        <v>3</v>
      </c>
      <c r="C17" s="35">
        <v>15</v>
      </c>
    </row>
    <row r="18" spans="1:3" ht="21" x14ac:dyDescent="0.35">
      <c r="A18" s="40" t="s">
        <v>45</v>
      </c>
      <c r="B18" s="39">
        <f>SUM(B12:B17)</f>
        <v>7</v>
      </c>
      <c r="C18" s="39">
        <f>SUM(C12:C17)</f>
        <v>32</v>
      </c>
    </row>
    <row r="19" spans="1:3" ht="21" x14ac:dyDescent="0.35">
      <c r="A19" s="80" t="s">
        <v>52</v>
      </c>
      <c r="B19" s="130">
        <f>AVERAGE(B12:B17)</f>
        <v>1.1666666666666667</v>
      </c>
      <c r="C19" s="130">
        <f>AVERAGE(C12:C17)</f>
        <v>5.333333333333333</v>
      </c>
    </row>
    <row r="20" spans="1:3" ht="21" x14ac:dyDescent="0.35">
      <c r="A20" s="30" t="s">
        <v>47</v>
      </c>
      <c r="B20" s="30">
        <f>B10+B18</f>
        <v>32</v>
      </c>
      <c r="C20" s="30">
        <f>C10+C18</f>
        <v>185.5</v>
      </c>
    </row>
    <row r="22" spans="1:3" x14ac:dyDescent="0.25">
      <c r="A22" t="s">
        <v>296</v>
      </c>
    </row>
    <row r="23" spans="1:3" x14ac:dyDescent="0.25">
      <c r="A23" t="s">
        <v>277</v>
      </c>
      <c r="B23">
        <v>32</v>
      </c>
      <c r="C23">
        <v>185.5</v>
      </c>
    </row>
    <row r="24" spans="1:3" x14ac:dyDescent="0.25">
      <c r="A24" t="s">
        <v>275</v>
      </c>
      <c r="B24">
        <v>58</v>
      </c>
      <c r="C24">
        <v>324.75</v>
      </c>
    </row>
    <row r="25" spans="1:3" x14ac:dyDescent="0.25">
      <c r="A25" t="s">
        <v>249</v>
      </c>
      <c r="B25">
        <v>36</v>
      </c>
      <c r="C25">
        <v>297.5</v>
      </c>
    </row>
    <row r="26" spans="1:3" x14ac:dyDescent="0.25">
      <c r="A26" t="s">
        <v>250</v>
      </c>
      <c r="B26">
        <v>52</v>
      </c>
      <c r="C26">
        <v>265.75</v>
      </c>
    </row>
    <row r="27" spans="1:3" x14ac:dyDescent="0.25">
      <c r="A27" t="s">
        <v>251</v>
      </c>
      <c r="B27">
        <v>69</v>
      </c>
      <c r="C27">
        <v>479.5</v>
      </c>
    </row>
    <row r="28" spans="1:3" x14ac:dyDescent="0.25">
      <c r="A28" t="s">
        <v>253</v>
      </c>
      <c r="B28">
        <v>83</v>
      </c>
      <c r="C28">
        <v>542.25</v>
      </c>
    </row>
    <row r="29" spans="1:3" x14ac:dyDescent="0.25">
      <c r="A29" t="s">
        <v>252</v>
      </c>
      <c r="B29">
        <v>106</v>
      </c>
      <c r="C29">
        <v>650.75</v>
      </c>
    </row>
    <row r="30" spans="1:3" x14ac:dyDescent="0.25">
      <c r="A30" t="s">
        <v>254</v>
      </c>
      <c r="B30">
        <v>128</v>
      </c>
      <c r="C30">
        <v>2850.75</v>
      </c>
    </row>
  </sheetData>
  <pageMargins left="0.7" right="0.7" top="0.75" bottom="0.75" header="0.3" footer="0.3"/>
  <pageSetup orientation="portrait" horizontalDpi="203" verticalDpi="203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sqref="A1:I27"/>
    </sheetView>
  </sheetViews>
  <sheetFormatPr defaultRowHeight="15" x14ac:dyDescent="0.25"/>
  <cols>
    <col min="1" max="1" width="23.85546875" customWidth="1"/>
  </cols>
  <sheetData>
    <row r="1" spans="1:9" ht="33.75" x14ac:dyDescent="0.5">
      <c r="A1" s="19" t="s">
        <v>18</v>
      </c>
      <c r="D1" s="16"/>
      <c r="F1" s="16"/>
      <c r="G1" s="218" t="s">
        <v>278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270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42384</v>
      </c>
      <c r="C10" s="101">
        <v>0.5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42396</v>
      </c>
      <c r="C14" s="103">
        <v>0.5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42375</v>
      </c>
      <c r="C17" s="101">
        <v>0.5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42392</v>
      </c>
      <c r="C18" s="101">
        <v>2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42392</v>
      </c>
      <c r="C19" s="101">
        <v>2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5.5</v>
      </c>
      <c r="B26" s="59"/>
      <c r="C26" s="58">
        <f>SUM(C3:C25)</f>
        <v>5.5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3" customWidth="1"/>
  </cols>
  <sheetData>
    <row r="1" spans="1:9" ht="33.75" x14ac:dyDescent="0.5">
      <c r="A1" s="19" t="s">
        <v>18</v>
      </c>
      <c r="D1" s="16"/>
      <c r="F1" s="16"/>
      <c r="G1" s="218" t="s">
        <v>279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270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>
        <v>42413</v>
      </c>
      <c r="C15" s="103">
        <v>3</v>
      </c>
      <c r="D15" s="96">
        <v>42426</v>
      </c>
      <c r="E15" s="97">
        <v>0.25</v>
      </c>
      <c r="F15" s="96"/>
      <c r="G15" s="97"/>
      <c r="H15" s="96"/>
      <c r="I15" s="99"/>
    </row>
    <row r="16" spans="1:9" ht="19.5" thickBot="1" x14ac:dyDescent="0.3">
      <c r="A16" s="22" t="s">
        <v>209</v>
      </c>
      <c r="B16" s="96">
        <v>42413</v>
      </c>
      <c r="C16" s="101">
        <v>0.5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>
        <v>42426</v>
      </c>
      <c r="E17" s="97">
        <v>0.25</v>
      </c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>
        <v>42403</v>
      </c>
      <c r="C20" s="101">
        <v>1.5</v>
      </c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5.5</v>
      </c>
      <c r="B26" s="59"/>
      <c r="C26" s="58">
        <f>SUM(C3:C25)</f>
        <v>5</v>
      </c>
      <c r="D26" s="57"/>
      <c r="E26" s="76">
        <f>SUM(E3:E25)</f>
        <v>0.5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0" verticalDpi="0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M24" sqref="M24"/>
    </sheetView>
  </sheetViews>
  <sheetFormatPr defaultRowHeight="15" x14ac:dyDescent="0.25"/>
  <cols>
    <col min="1" max="1" width="23.7109375" customWidth="1"/>
    <col min="8" max="8" width="7.710937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280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270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209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42438</v>
      </c>
      <c r="C18" s="101">
        <v>2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2</v>
      </c>
      <c r="B26" s="59"/>
      <c r="C26" s="58">
        <f>SUM(C3:C25)</f>
        <v>2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2.28515625" customWidth="1"/>
  </cols>
  <sheetData>
    <row r="1" spans="1:9" ht="33.75" x14ac:dyDescent="0.5">
      <c r="A1" s="19" t="s">
        <v>18</v>
      </c>
      <c r="D1" s="16"/>
      <c r="F1" s="16"/>
      <c r="G1" s="218" t="s">
        <v>281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53</v>
      </c>
      <c r="B9" s="96">
        <v>42472</v>
      </c>
      <c r="C9" s="101">
        <v>2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209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42478</v>
      </c>
      <c r="C17" s="101">
        <v>2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4</v>
      </c>
      <c r="B26" s="59"/>
      <c r="C26" s="58">
        <f>SUM(C3:C25)</f>
        <v>4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5" orientation="portrait" horizontalDpi="0" verticalDpi="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8"/>
    </sheetView>
  </sheetViews>
  <sheetFormatPr defaultRowHeight="15" x14ac:dyDescent="0.25"/>
  <cols>
    <col min="1" max="1" width="26.85546875" customWidth="1"/>
  </cols>
  <sheetData>
    <row r="1" spans="1:9" ht="33.75" x14ac:dyDescent="0.5">
      <c r="A1" s="19" t="s">
        <v>18</v>
      </c>
      <c r="D1" s="16"/>
      <c r="F1" s="16"/>
      <c r="G1" s="218" t="s">
        <v>282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53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42497</v>
      </c>
      <c r="C10" s="101">
        <v>1.5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>
        <v>42497</v>
      </c>
      <c r="C11" s="101">
        <v>1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266</v>
      </c>
      <c r="B16" s="96"/>
      <c r="C16" s="101"/>
      <c r="D16" s="96">
        <v>42521</v>
      </c>
      <c r="E16" s="97">
        <v>4</v>
      </c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42501</v>
      </c>
      <c r="C17" s="101">
        <v>1</v>
      </c>
      <c r="D17" s="98">
        <v>42521</v>
      </c>
      <c r="E17" s="97">
        <v>4</v>
      </c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42494</v>
      </c>
      <c r="C18" s="101">
        <v>2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204</v>
      </c>
      <c r="B21" s="96">
        <v>42521</v>
      </c>
      <c r="C21" s="101">
        <v>0.5</v>
      </c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14</v>
      </c>
      <c r="B26" s="59"/>
      <c r="C26" s="58">
        <f>SUM(C3:C25)</f>
        <v>6</v>
      </c>
      <c r="D26" s="57"/>
      <c r="E26" s="76">
        <f>SUM(E3:E25)</f>
        <v>8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0" fitToHeight="0" orientation="portrait" horizontalDpi="0" verticalDpi="0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opLeftCell="A10" workbookViewId="0">
      <selection activeCell="D22" sqref="D22"/>
    </sheetView>
  </sheetViews>
  <sheetFormatPr defaultRowHeight="15" x14ac:dyDescent="0.25"/>
  <cols>
    <col min="1" max="1" width="26.7109375" customWidth="1"/>
  </cols>
  <sheetData>
    <row r="1" spans="1:9" ht="33.75" x14ac:dyDescent="0.5">
      <c r="A1" s="19" t="s">
        <v>18</v>
      </c>
      <c r="D1" s="16"/>
      <c r="F1" s="16"/>
      <c r="G1" s="218" t="s">
        <v>283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 t="s">
        <v>290</v>
      </c>
      <c r="C8" s="97">
        <v>4.5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53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 t="s">
        <v>290</v>
      </c>
      <c r="C10" s="101">
        <v>35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 t="s">
        <v>290</v>
      </c>
      <c r="C11" s="101">
        <v>2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 t="s">
        <v>290</v>
      </c>
      <c r="C12" s="101">
        <v>25</v>
      </c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 t="s">
        <v>290</v>
      </c>
      <c r="C13" s="101">
        <v>8.5</v>
      </c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 t="s">
        <v>290</v>
      </c>
      <c r="C14" s="103">
        <v>10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 t="s">
        <v>290</v>
      </c>
      <c r="C18" s="101">
        <v>35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204</v>
      </c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293</v>
      </c>
      <c r="B22" s="96" t="s">
        <v>290</v>
      </c>
      <c r="C22" s="101">
        <v>2.5</v>
      </c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122.5</v>
      </c>
      <c r="B26" s="59"/>
      <c r="C26" s="58">
        <f>SUM(C3:C25)</f>
        <v>122.5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orientation="portrait" horizontalDpi="203" verticalDpi="203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5.85546875" customWidth="1"/>
  </cols>
  <sheetData>
    <row r="1" spans="1:9" ht="33.75" x14ac:dyDescent="0.5">
      <c r="A1" s="19" t="s">
        <v>18</v>
      </c>
      <c r="D1" s="16"/>
      <c r="F1" s="16"/>
      <c r="G1" s="218" t="s">
        <v>284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>
        <v>42569</v>
      </c>
      <c r="C5" s="97">
        <v>4</v>
      </c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4</v>
      </c>
      <c r="B26" s="59"/>
      <c r="C26" s="58">
        <f>SUM(C3:C25)</f>
        <v>4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orientation="portrait" horizontalDpi="203" verticalDpi="203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3.28515625" customWidth="1"/>
  </cols>
  <sheetData>
    <row r="1" spans="1:9" ht="33.75" x14ac:dyDescent="0.5">
      <c r="A1" s="19" t="s">
        <v>18</v>
      </c>
      <c r="D1" s="16"/>
      <c r="F1" s="16"/>
      <c r="G1" s="218" t="s">
        <v>287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>
        <v>42583</v>
      </c>
      <c r="C5" s="97">
        <v>4</v>
      </c>
      <c r="D5" s="96">
        <v>42587</v>
      </c>
      <c r="E5" s="97">
        <v>4</v>
      </c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8</v>
      </c>
      <c r="B26" s="59"/>
      <c r="C26" s="58">
        <f>SUM(C3:C25)</f>
        <v>4</v>
      </c>
      <c r="D26" s="57"/>
      <c r="E26" s="76">
        <f>SUM(E3:E25)</f>
        <v>4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sqref="A1:I29"/>
    </sheetView>
  </sheetViews>
  <sheetFormatPr defaultRowHeight="15" x14ac:dyDescent="0.25"/>
  <cols>
    <col min="1" max="1" width="26.7109375" customWidth="1"/>
  </cols>
  <sheetData>
    <row r="1" spans="1:9" ht="33.75" x14ac:dyDescent="0.5">
      <c r="A1" s="19" t="s">
        <v>18</v>
      </c>
      <c r="D1" s="16"/>
      <c r="F1" s="16"/>
      <c r="G1" s="218" t="s">
        <v>288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0</v>
      </c>
      <c r="B26" s="59"/>
      <c r="C26" s="58">
        <f>SUM(C3:C25)</f>
        <v>0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2.28515625" customWidth="1"/>
  </cols>
  <sheetData>
    <row r="1" spans="1:9" ht="33.75" x14ac:dyDescent="0.5">
      <c r="A1" s="19" t="s">
        <v>18</v>
      </c>
      <c r="D1" s="16"/>
      <c r="F1" s="16"/>
      <c r="G1" s="218" t="s">
        <v>289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>
        <v>42695</v>
      </c>
      <c r="C5" s="97">
        <v>3</v>
      </c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3</v>
      </c>
      <c r="B26" s="59"/>
      <c r="C26" s="58">
        <f>SUM(C3:C25)</f>
        <v>3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5" orientation="portrait" horizontalDpi="0" verticalDpi="0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6" customWidth="1"/>
  </cols>
  <sheetData>
    <row r="1" spans="1:9" ht="33.75" x14ac:dyDescent="0.5">
      <c r="A1" s="19" t="s">
        <v>292</v>
      </c>
      <c r="D1" s="16"/>
      <c r="F1" s="16"/>
      <c r="G1" s="218" t="s">
        <v>291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>
        <v>42697</v>
      </c>
      <c r="C5" s="97">
        <v>2</v>
      </c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2</v>
      </c>
      <c r="B26" s="59"/>
      <c r="C26" s="58">
        <f>SUM(C3:C25)</f>
        <v>2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fitToHeight="0" orientation="portrait" horizontalDpi="0" verticalDpi="0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opLeftCell="A10" workbookViewId="0">
      <selection activeCell="D22" sqref="D22"/>
    </sheetView>
  </sheetViews>
  <sheetFormatPr defaultRowHeight="15" x14ac:dyDescent="0.25"/>
  <cols>
    <col min="1" max="1" width="23.28515625" customWidth="1"/>
  </cols>
  <sheetData>
    <row r="1" spans="1:9" ht="33.75" x14ac:dyDescent="0.5">
      <c r="A1" s="19" t="s">
        <v>292</v>
      </c>
      <c r="D1" s="16"/>
      <c r="F1" s="16"/>
      <c r="G1" s="218" t="s">
        <v>294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43070</v>
      </c>
      <c r="C14" s="103">
        <v>6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298</v>
      </c>
      <c r="B21" s="96">
        <v>43096</v>
      </c>
      <c r="C21" s="101">
        <v>6</v>
      </c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299</v>
      </c>
      <c r="B22" s="96">
        <v>43098</v>
      </c>
      <c r="C22" s="101">
        <v>3</v>
      </c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15</v>
      </c>
      <c r="B26" s="59"/>
      <c r="C26" s="58">
        <f>SUM(C3:C25)</f>
        <v>15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4" fitToHeight="0" orientation="portrait" horizontalDpi="203" verticalDpi="203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30"/>
  <sheetViews>
    <sheetView topLeftCell="A7" workbookViewId="0">
      <selection sqref="A1:C30"/>
    </sheetView>
  </sheetViews>
  <sheetFormatPr defaultRowHeight="15" x14ac:dyDescent="0.25"/>
  <cols>
    <col min="1" max="1" width="28.7109375" customWidth="1"/>
    <col min="2" max="2" width="21.42578125" customWidth="1"/>
    <col min="3" max="3" width="21.140625" customWidth="1"/>
  </cols>
  <sheetData>
    <row r="1" spans="1:3" ht="28.5" x14ac:dyDescent="0.45">
      <c r="A1" s="33" t="s">
        <v>297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2</v>
      </c>
      <c r="C4" s="26">
        <v>19.25</v>
      </c>
    </row>
    <row r="5" spans="1:3" ht="21" x14ac:dyDescent="0.35">
      <c r="A5" s="26" t="s">
        <v>35</v>
      </c>
      <c r="B5" s="27">
        <v>3</v>
      </c>
      <c r="C5" s="26">
        <v>13.5</v>
      </c>
    </row>
    <row r="6" spans="1:3" ht="21" x14ac:dyDescent="0.35">
      <c r="A6" s="26" t="s">
        <v>36</v>
      </c>
      <c r="B6" s="27">
        <v>6</v>
      </c>
      <c r="C6" s="26">
        <v>22.75</v>
      </c>
    </row>
    <row r="7" spans="1:3" ht="21" x14ac:dyDescent="0.35">
      <c r="A7" s="26" t="s">
        <v>37</v>
      </c>
      <c r="B7" s="27">
        <v>11</v>
      </c>
      <c r="C7" s="26">
        <v>28.5</v>
      </c>
    </row>
    <row r="8" spans="1:3" ht="21" x14ac:dyDescent="0.35">
      <c r="A8" s="26" t="s">
        <v>38</v>
      </c>
      <c r="B8" s="27">
        <v>3</v>
      </c>
      <c r="C8" s="26">
        <v>10</v>
      </c>
    </row>
    <row r="9" spans="1:3" ht="21" x14ac:dyDescent="0.35">
      <c r="A9" s="26" t="s">
        <v>122</v>
      </c>
      <c r="B9" s="28">
        <v>28</v>
      </c>
      <c r="C9" s="26">
        <v>214.5</v>
      </c>
    </row>
    <row r="10" spans="1:3" ht="21" x14ac:dyDescent="0.35">
      <c r="A10" s="40" t="s">
        <v>46</v>
      </c>
      <c r="B10" s="41">
        <f>SUM(B4:B9)</f>
        <v>53</v>
      </c>
      <c r="C10" s="39">
        <f>SUM(C4:C9)</f>
        <v>308.5</v>
      </c>
    </row>
    <row r="11" spans="1:3" ht="21" x14ac:dyDescent="0.35">
      <c r="A11" s="37" t="s">
        <v>51</v>
      </c>
      <c r="B11" s="131">
        <f>AVERAGE(B4:B9)</f>
        <v>8.8333333333333339</v>
      </c>
      <c r="C11" s="130">
        <f>AVERAGE(C4:C9)</f>
        <v>51.416666666666664</v>
      </c>
    </row>
    <row r="12" spans="1:3" ht="21" x14ac:dyDescent="0.35">
      <c r="A12" s="26" t="s">
        <v>39</v>
      </c>
      <c r="B12" s="27">
        <v>2</v>
      </c>
      <c r="C12" s="26">
        <v>6</v>
      </c>
    </row>
    <row r="13" spans="1:3" ht="21" x14ac:dyDescent="0.35">
      <c r="A13" s="26" t="s">
        <v>40</v>
      </c>
      <c r="B13" s="27">
        <v>3</v>
      </c>
      <c r="C13" s="26">
        <v>10.5</v>
      </c>
    </row>
    <row r="14" spans="1:3" ht="21" x14ac:dyDescent="0.35">
      <c r="A14" s="26" t="s">
        <v>41</v>
      </c>
      <c r="B14" s="27">
        <v>2</v>
      </c>
      <c r="C14" s="26">
        <v>5.5</v>
      </c>
    </row>
    <row r="15" spans="1:3" ht="21" x14ac:dyDescent="0.35">
      <c r="A15" s="26" t="s">
        <v>42</v>
      </c>
      <c r="B15" s="27">
        <v>3</v>
      </c>
      <c r="C15" s="26">
        <v>7</v>
      </c>
    </row>
    <row r="16" spans="1:3" ht="21" x14ac:dyDescent="0.35">
      <c r="A16" s="26" t="s">
        <v>43</v>
      </c>
      <c r="B16" s="27">
        <v>4</v>
      </c>
      <c r="C16" s="26">
        <v>12</v>
      </c>
    </row>
    <row r="17" spans="1:3" ht="21" x14ac:dyDescent="0.35">
      <c r="A17" s="26" t="s">
        <v>44</v>
      </c>
      <c r="B17" s="27">
        <v>5</v>
      </c>
      <c r="C17" s="35">
        <v>19.5</v>
      </c>
    </row>
    <row r="18" spans="1:3" ht="21" x14ac:dyDescent="0.35">
      <c r="A18" s="40" t="s">
        <v>45</v>
      </c>
      <c r="B18" s="39">
        <f>SUM(B12:B17)</f>
        <v>19</v>
      </c>
      <c r="C18" s="39">
        <f>SUM(C12:C17)</f>
        <v>60.5</v>
      </c>
    </row>
    <row r="19" spans="1:3" ht="21" x14ac:dyDescent="0.35">
      <c r="A19" s="80" t="s">
        <v>52</v>
      </c>
      <c r="B19" s="130">
        <f>AVERAGE(B12:B17)</f>
        <v>3.1666666666666665</v>
      </c>
      <c r="C19" s="130">
        <f>AVERAGE(C12:C17)</f>
        <v>10.083333333333334</v>
      </c>
    </row>
    <row r="20" spans="1:3" ht="21" x14ac:dyDescent="0.35">
      <c r="A20" s="30" t="s">
        <v>47</v>
      </c>
      <c r="B20" s="30">
        <f>B10+B18</f>
        <v>72</v>
      </c>
      <c r="C20" s="30">
        <f>C10+C18</f>
        <v>369</v>
      </c>
    </row>
    <row r="22" spans="1:3" x14ac:dyDescent="0.25">
      <c r="A22" t="s">
        <v>296</v>
      </c>
      <c r="B22">
        <v>72</v>
      </c>
      <c r="C22">
        <v>369</v>
      </c>
    </row>
    <row r="23" spans="1:3" x14ac:dyDescent="0.25">
      <c r="A23" t="s">
        <v>277</v>
      </c>
      <c r="B23">
        <v>29</v>
      </c>
      <c r="C23">
        <v>170.5</v>
      </c>
    </row>
    <row r="24" spans="1:3" x14ac:dyDescent="0.25">
      <c r="A24" t="s">
        <v>275</v>
      </c>
      <c r="B24">
        <v>58</v>
      </c>
      <c r="C24">
        <v>324.75</v>
      </c>
    </row>
    <row r="25" spans="1:3" x14ac:dyDescent="0.25">
      <c r="A25" t="s">
        <v>249</v>
      </c>
      <c r="B25">
        <v>36</v>
      </c>
      <c r="C25">
        <v>297.5</v>
      </c>
    </row>
    <row r="26" spans="1:3" x14ac:dyDescent="0.25">
      <c r="A26" t="s">
        <v>250</v>
      </c>
      <c r="B26">
        <v>52</v>
      </c>
      <c r="C26">
        <v>265.75</v>
      </c>
    </row>
    <row r="27" spans="1:3" x14ac:dyDescent="0.25">
      <c r="A27" t="s">
        <v>251</v>
      </c>
      <c r="B27">
        <v>69</v>
      </c>
      <c r="C27">
        <v>479.5</v>
      </c>
    </row>
    <row r="28" spans="1:3" x14ac:dyDescent="0.25">
      <c r="A28" t="s">
        <v>253</v>
      </c>
      <c r="B28">
        <v>83</v>
      </c>
      <c r="C28">
        <v>542.25</v>
      </c>
    </row>
    <row r="29" spans="1:3" x14ac:dyDescent="0.25">
      <c r="A29" t="s">
        <v>252</v>
      </c>
      <c r="B29">
        <v>106</v>
      </c>
      <c r="C29">
        <v>650.75</v>
      </c>
    </row>
    <row r="30" spans="1:3" x14ac:dyDescent="0.25">
      <c r="A30" t="s">
        <v>254</v>
      </c>
      <c r="B30">
        <v>128</v>
      </c>
      <c r="C30">
        <v>2850.75</v>
      </c>
    </row>
  </sheetData>
  <pageMargins left="0.7" right="0.7" top="0.75" bottom="0.75" header="0.3" footer="0.3"/>
  <pageSetup orientation="portrait" horizontalDpi="0" verticalDpi="0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3.5703125" customWidth="1"/>
  </cols>
  <sheetData>
    <row r="1" spans="1:9" ht="33.75" x14ac:dyDescent="0.5">
      <c r="A1" s="19" t="s">
        <v>292</v>
      </c>
      <c r="D1" s="16"/>
      <c r="F1" s="16"/>
      <c r="G1" s="218" t="s">
        <v>295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2" t="s">
        <v>300</v>
      </c>
      <c r="B4" s="96">
        <v>42753</v>
      </c>
      <c r="C4" s="97">
        <v>5</v>
      </c>
      <c r="D4" s="98">
        <v>42755</v>
      </c>
      <c r="E4" s="97">
        <v>3.25</v>
      </c>
      <c r="F4" s="96">
        <v>42756</v>
      </c>
      <c r="G4" s="97">
        <v>2.25</v>
      </c>
      <c r="H4" s="96">
        <v>42758</v>
      </c>
      <c r="I4" s="99">
        <v>2.75</v>
      </c>
    </row>
    <row r="5" spans="1:9" ht="19.5" thickBot="1" x14ac:dyDescent="0.3">
      <c r="A5" s="127"/>
      <c r="B5" s="96">
        <v>42760</v>
      </c>
      <c r="C5" s="97">
        <v>2</v>
      </c>
      <c r="D5" s="96"/>
      <c r="E5" s="97"/>
      <c r="F5" s="96"/>
      <c r="G5" s="97"/>
      <c r="H5" s="96"/>
      <c r="I5" s="99"/>
    </row>
    <row r="6" spans="1:9" ht="19.5" thickBot="1" x14ac:dyDescent="0.3">
      <c r="A6" s="133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33" t="s">
        <v>285</v>
      </c>
      <c r="B7" s="96">
        <v>42762</v>
      </c>
      <c r="C7" s="97">
        <v>4</v>
      </c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19.25</v>
      </c>
      <c r="B26" s="59"/>
      <c r="C26" s="58">
        <f>SUM(C3:C25)</f>
        <v>11</v>
      </c>
      <c r="D26" s="57"/>
      <c r="E26" s="76">
        <f>SUM(E3:E25)</f>
        <v>3.25</v>
      </c>
      <c r="F26" s="17"/>
      <c r="G26" s="12">
        <f>SUM(G3:G25)</f>
        <v>2.25</v>
      </c>
      <c r="H26" s="17"/>
      <c r="I26" s="60">
        <f>SUM(I3:I25)</f>
        <v>2.75</v>
      </c>
    </row>
  </sheetData>
  <mergeCells count="1">
    <mergeCell ref="G1:I1"/>
  </mergeCells>
  <pageMargins left="0.7" right="0.7" top="0.75" bottom="0.75" header="0.3" footer="0.3"/>
  <pageSetup scale="93" orientation="portrait" horizontalDpi="203" verticalDpi="203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2.7109375" customWidth="1"/>
  </cols>
  <sheetData>
    <row r="1" spans="1:9" ht="33.75" x14ac:dyDescent="0.5">
      <c r="A1" s="19" t="s">
        <v>292</v>
      </c>
      <c r="D1" s="16"/>
      <c r="F1" s="16"/>
      <c r="G1" s="218" t="s">
        <v>301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2" t="s">
        <v>300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27"/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33" t="s">
        <v>285</v>
      </c>
      <c r="B7" s="96">
        <v>42777</v>
      </c>
      <c r="C7" s="97">
        <v>4</v>
      </c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42780</v>
      </c>
      <c r="C14" s="103">
        <v>5</v>
      </c>
      <c r="D14" s="96">
        <v>42781</v>
      </c>
      <c r="E14" s="97">
        <v>4</v>
      </c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42793</v>
      </c>
      <c r="C17" s="101">
        <v>0.5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13.5</v>
      </c>
      <c r="B26" s="59"/>
      <c r="C26" s="58">
        <f>SUM(C3:C25)</f>
        <v>9.5</v>
      </c>
      <c r="D26" s="57"/>
      <c r="E26" s="76">
        <f>SUM(E3:E25)</f>
        <v>4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6.42578125" customWidth="1"/>
  </cols>
  <sheetData>
    <row r="1" spans="1:9" ht="33.75" x14ac:dyDescent="0.5">
      <c r="A1" s="19" t="s">
        <v>292</v>
      </c>
      <c r="D1" s="16"/>
      <c r="F1" s="16"/>
      <c r="G1" s="218" t="s">
        <v>302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2" t="s">
        <v>300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27"/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53</v>
      </c>
      <c r="B6" s="96">
        <v>42814</v>
      </c>
      <c r="C6" s="97">
        <v>1.5</v>
      </c>
      <c r="D6" s="96"/>
      <c r="E6" s="97"/>
      <c r="F6" s="96"/>
      <c r="G6" s="97"/>
      <c r="H6" s="96"/>
      <c r="I6" s="100"/>
    </row>
    <row r="7" spans="1:9" ht="19.5" thickBot="1" x14ac:dyDescent="0.3">
      <c r="A7" s="133" t="s">
        <v>285</v>
      </c>
      <c r="B7" s="96">
        <v>42822</v>
      </c>
      <c r="C7" s="97">
        <v>4.25</v>
      </c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42795</v>
      </c>
      <c r="C10" s="101">
        <v>4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42795</v>
      </c>
      <c r="C14" s="103">
        <v>4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42795</v>
      </c>
      <c r="C18" s="101">
        <v>4</v>
      </c>
      <c r="D18" s="96">
        <v>42807</v>
      </c>
      <c r="E18" s="97">
        <v>1</v>
      </c>
      <c r="F18" s="96">
        <v>42821</v>
      </c>
      <c r="G18" s="97">
        <v>2</v>
      </c>
      <c r="H18" s="96"/>
      <c r="I18" s="99"/>
    </row>
    <row r="19" spans="1:9" ht="19.5" thickBot="1" x14ac:dyDescent="0.3">
      <c r="A19" s="11" t="s">
        <v>29</v>
      </c>
      <c r="B19" s="96">
        <v>42821</v>
      </c>
      <c r="C19" s="101">
        <v>2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22.75</v>
      </c>
      <c r="B26" s="59"/>
      <c r="C26" s="58">
        <f>SUM(C3:C25)</f>
        <v>19.75</v>
      </c>
      <c r="D26" s="57"/>
      <c r="E26" s="76">
        <f>SUM(E3:E25)</f>
        <v>1</v>
      </c>
      <c r="F26" s="17"/>
      <c r="G26" s="12">
        <f>SUM(G3:G25)</f>
        <v>2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orientation="portrait" horizontalDpi="203" verticalDpi="203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7.28515625" customWidth="1"/>
  </cols>
  <sheetData>
    <row r="1" spans="1:9" ht="33.75" x14ac:dyDescent="0.5">
      <c r="A1" s="19" t="s">
        <v>292</v>
      </c>
      <c r="D1" s="16"/>
      <c r="F1" s="16"/>
      <c r="G1" s="218" t="s">
        <v>303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 t="s">
        <v>285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27"/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53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>
        <v>42839</v>
      </c>
      <c r="C8" s="97">
        <v>2.5</v>
      </c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>
        <v>42839</v>
      </c>
      <c r="C9" s="101">
        <v>2.5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42839</v>
      </c>
      <c r="C10" s="101">
        <v>2.5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>
        <v>42839</v>
      </c>
      <c r="C11" s="101">
        <v>2.5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>
        <v>42839</v>
      </c>
      <c r="C13" s="101">
        <v>2.5</v>
      </c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42839</v>
      </c>
      <c r="C18" s="101">
        <v>2.5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42839</v>
      </c>
      <c r="C19" s="101">
        <v>2.5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304</v>
      </c>
      <c r="B20" s="96">
        <v>42839</v>
      </c>
      <c r="C20" s="101">
        <v>2.5</v>
      </c>
      <c r="D20" s="96">
        <v>42853</v>
      </c>
      <c r="E20" s="97">
        <v>1</v>
      </c>
      <c r="F20" s="96"/>
      <c r="G20" s="97"/>
      <c r="H20" s="96"/>
      <c r="I20" s="99"/>
    </row>
    <row r="21" spans="1:9" ht="19.5" thickBot="1" x14ac:dyDescent="0.3">
      <c r="A21" s="11" t="s">
        <v>230</v>
      </c>
      <c r="B21" s="96">
        <v>42839</v>
      </c>
      <c r="C21" s="101">
        <v>2.5</v>
      </c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305</v>
      </c>
      <c r="B22" s="96">
        <v>42839</v>
      </c>
      <c r="C22" s="101">
        <v>2.5</v>
      </c>
      <c r="D22" s="96"/>
      <c r="E22" s="97"/>
      <c r="F22" s="96"/>
      <c r="G22" s="97"/>
      <c r="H22" s="96"/>
      <c r="I22" s="99"/>
    </row>
    <row r="23" spans="1:9" ht="19.5" thickBot="1" x14ac:dyDescent="0.3">
      <c r="A23" s="11" t="s">
        <v>306</v>
      </c>
      <c r="B23" s="96">
        <v>42839</v>
      </c>
      <c r="C23" s="101">
        <v>2.5</v>
      </c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28.5</v>
      </c>
      <c r="B26" s="59"/>
      <c r="C26" s="58">
        <f>SUM(C3:C25)</f>
        <v>27.5</v>
      </c>
      <c r="D26" s="57"/>
      <c r="E26" s="76">
        <f>SUM(E3:E25)</f>
        <v>1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0" orientation="portrait" horizontalDpi="203" verticalDpi="203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activeCell="I18" sqref="I18"/>
    </sheetView>
  </sheetViews>
  <sheetFormatPr defaultRowHeight="15" x14ac:dyDescent="0.25"/>
  <cols>
    <col min="1" max="1" width="26.140625" customWidth="1"/>
  </cols>
  <sheetData>
    <row r="1" spans="1:9" ht="33.75" x14ac:dyDescent="0.5">
      <c r="A1" s="19" t="s">
        <v>292</v>
      </c>
      <c r="D1" s="16"/>
      <c r="F1" s="16"/>
      <c r="G1" s="218" t="s">
        <v>307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 t="s">
        <v>285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27"/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53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42865</v>
      </c>
      <c r="C10" s="101">
        <v>2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>
        <v>42865</v>
      </c>
      <c r="C11" s="101">
        <v>2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42856</v>
      </c>
      <c r="C18" s="101">
        <v>3</v>
      </c>
      <c r="D18" s="96">
        <v>42877</v>
      </c>
      <c r="E18" s="97">
        <v>3</v>
      </c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304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230</v>
      </c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305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 t="s">
        <v>306</v>
      </c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10</v>
      </c>
      <c r="B26" s="59"/>
      <c r="C26" s="58">
        <f>SUM(C3:C25)</f>
        <v>7</v>
      </c>
      <c r="D26" s="57"/>
      <c r="E26" s="76">
        <f>SUM(E3:E25)</f>
        <v>3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fitToHeight="0" orientation="portrait" horizontalDpi="203" verticalDpi="203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4"/>
    </sheetView>
  </sheetViews>
  <sheetFormatPr defaultRowHeight="15" x14ac:dyDescent="0.25"/>
  <cols>
    <col min="1" max="1" width="22" customWidth="1"/>
  </cols>
  <sheetData>
    <row r="1" spans="1:9" ht="33.75" x14ac:dyDescent="0.5">
      <c r="A1" s="134" t="s">
        <v>292</v>
      </c>
      <c r="D1" s="16"/>
      <c r="F1" s="16"/>
      <c r="G1" s="218" t="s">
        <v>308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 t="s">
        <v>318</v>
      </c>
      <c r="B4" s="96"/>
      <c r="C4" s="101"/>
      <c r="D4" s="96">
        <v>42908</v>
      </c>
      <c r="E4" s="97">
        <v>3</v>
      </c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>
        <v>42908</v>
      </c>
      <c r="E5" s="97">
        <v>3</v>
      </c>
      <c r="F5" s="96">
        <v>42909</v>
      </c>
      <c r="G5" s="97">
        <v>2</v>
      </c>
      <c r="H5" s="96"/>
      <c r="I5" s="99"/>
    </row>
    <row r="6" spans="1:9" ht="19.5" thickBot="1" x14ac:dyDescent="0.3">
      <c r="A6" s="133" t="s">
        <v>312</v>
      </c>
      <c r="B6" s="96">
        <v>42896</v>
      </c>
      <c r="C6" s="101">
        <v>2</v>
      </c>
      <c r="D6" s="96">
        <v>42908</v>
      </c>
      <c r="E6" s="97">
        <v>3</v>
      </c>
      <c r="F6" s="96"/>
      <c r="G6" s="97"/>
      <c r="H6" s="96"/>
      <c r="I6" s="99"/>
    </row>
    <row r="7" spans="1:9" ht="19.5" thickBot="1" x14ac:dyDescent="0.3">
      <c r="A7" s="133" t="s">
        <v>310</v>
      </c>
      <c r="B7" s="96">
        <v>42896</v>
      </c>
      <c r="C7" s="101">
        <v>2</v>
      </c>
      <c r="D7" s="96"/>
      <c r="E7" s="97"/>
      <c r="F7" s="96"/>
      <c r="G7" s="97"/>
      <c r="H7" s="96"/>
      <c r="I7" s="99"/>
    </row>
    <row r="8" spans="1:9" ht="19.5" thickBot="1" x14ac:dyDescent="0.3">
      <c r="A8" s="11" t="s">
        <v>130</v>
      </c>
      <c r="B8" s="96"/>
      <c r="C8" s="101"/>
      <c r="D8" s="96">
        <v>42908</v>
      </c>
      <c r="E8" s="97">
        <v>3</v>
      </c>
      <c r="F8" s="96"/>
      <c r="G8" s="97"/>
      <c r="H8" s="96"/>
      <c r="I8" s="99"/>
    </row>
    <row r="9" spans="1:9" ht="19.5" thickBot="1" x14ac:dyDescent="0.3">
      <c r="A9" s="11" t="s">
        <v>311</v>
      </c>
      <c r="B9" s="96">
        <v>42896</v>
      </c>
      <c r="C9" s="101">
        <v>2</v>
      </c>
      <c r="D9" s="96">
        <v>42908</v>
      </c>
      <c r="E9" s="97">
        <v>3</v>
      </c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>
        <v>42909</v>
      </c>
      <c r="G10" s="97">
        <v>10</v>
      </c>
      <c r="H10" s="96"/>
      <c r="I10" s="100"/>
    </row>
    <row r="11" spans="1:9" ht="19.5" thickBot="1" x14ac:dyDescent="0.3">
      <c r="A11" s="137" t="s">
        <v>241</v>
      </c>
      <c r="B11" s="96">
        <v>42907</v>
      </c>
      <c r="C11" s="101">
        <v>1.5</v>
      </c>
      <c r="D11" s="96">
        <v>42893</v>
      </c>
      <c r="E11" s="97">
        <v>1</v>
      </c>
      <c r="F11" s="96">
        <v>42909</v>
      </c>
      <c r="G11" s="97">
        <v>4.5</v>
      </c>
      <c r="H11" s="96"/>
      <c r="I11" s="100"/>
    </row>
    <row r="12" spans="1:9" ht="19.5" thickBot="1" x14ac:dyDescent="0.3">
      <c r="A12" s="137" t="s">
        <v>313</v>
      </c>
      <c r="B12" s="96">
        <v>42896</v>
      </c>
      <c r="C12" s="101">
        <v>2</v>
      </c>
      <c r="D12" s="96"/>
      <c r="E12" s="97"/>
      <c r="F12" s="96"/>
      <c r="G12" s="97"/>
      <c r="H12" s="96"/>
      <c r="I12" s="99"/>
    </row>
    <row r="13" spans="1:9" ht="19.5" thickBot="1" x14ac:dyDescent="0.3">
      <c r="A13" s="137" t="s">
        <v>306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 t="s">
        <v>319</v>
      </c>
      <c r="B14" s="96"/>
      <c r="C14" s="101"/>
      <c r="D14" s="96">
        <v>42908</v>
      </c>
      <c r="E14" s="97">
        <v>3</v>
      </c>
      <c r="F14" s="96"/>
      <c r="G14" s="97"/>
      <c r="H14" s="96"/>
      <c r="I14" s="99"/>
    </row>
    <row r="15" spans="1:9" ht="19.5" thickBot="1" x14ac:dyDescent="0.3">
      <c r="A15" s="137" t="s">
        <v>259</v>
      </c>
      <c r="B15" s="96">
        <v>42896</v>
      </c>
      <c r="C15" s="101">
        <v>2</v>
      </c>
      <c r="D15" s="96">
        <v>42910</v>
      </c>
      <c r="E15" s="97">
        <v>6.5</v>
      </c>
      <c r="F15" s="96"/>
      <c r="G15" s="97"/>
      <c r="H15" s="96"/>
      <c r="I15" s="99"/>
    </row>
    <row r="16" spans="1:9" ht="19.5" thickBot="1" x14ac:dyDescent="0.3">
      <c r="A16" s="137" t="s">
        <v>257</v>
      </c>
      <c r="B16" s="96">
        <v>42896</v>
      </c>
      <c r="C16" s="101">
        <v>2</v>
      </c>
      <c r="D16" s="96">
        <v>42908</v>
      </c>
      <c r="E16" s="97">
        <v>3</v>
      </c>
      <c r="F16" s="96">
        <v>42909</v>
      </c>
      <c r="G16" s="97"/>
      <c r="H16" s="96">
        <v>42910</v>
      </c>
      <c r="I16" s="99">
        <v>19</v>
      </c>
    </row>
    <row r="17" spans="1:9" ht="19.5" thickBot="1" x14ac:dyDescent="0.3">
      <c r="A17" s="137" t="s">
        <v>217</v>
      </c>
      <c r="B17" s="96">
        <v>42896</v>
      </c>
      <c r="C17" s="101">
        <v>4.5</v>
      </c>
      <c r="D17" s="96">
        <v>42908</v>
      </c>
      <c r="E17" s="97">
        <v>10</v>
      </c>
      <c r="F17" s="96">
        <v>42909</v>
      </c>
      <c r="G17" s="97">
        <v>14</v>
      </c>
      <c r="H17" s="96">
        <v>42910</v>
      </c>
      <c r="I17" s="99">
        <v>9</v>
      </c>
    </row>
    <row r="18" spans="1:9" ht="19.5" thickBot="1" x14ac:dyDescent="0.3">
      <c r="A18" s="137" t="s">
        <v>261</v>
      </c>
      <c r="B18" s="96">
        <v>42896</v>
      </c>
      <c r="C18" s="101">
        <v>4</v>
      </c>
      <c r="D18" s="96">
        <v>42907</v>
      </c>
      <c r="E18" s="97">
        <v>1</v>
      </c>
      <c r="F18" s="96"/>
      <c r="G18" s="97"/>
      <c r="H18" s="96">
        <v>42910</v>
      </c>
      <c r="I18" s="99">
        <v>1</v>
      </c>
    </row>
    <row r="19" spans="1:9" ht="19.5" thickBot="1" x14ac:dyDescent="0.3">
      <c r="A19" s="137" t="s">
        <v>316</v>
      </c>
      <c r="B19" s="96"/>
      <c r="C19" s="136"/>
      <c r="D19" s="96">
        <v>42908</v>
      </c>
      <c r="E19" s="97">
        <v>2</v>
      </c>
      <c r="F19" s="96"/>
      <c r="G19" s="97"/>
      <c r="H19" s="96"/>
      <c r="I19" s="99"/>
    </row>
    <row r="20" spans="1:9" ht="19.5" thickBot="1" x14ac:dyDescent="0.3">
      <c r="A20" s="137" t="s">
        <v>317</v>
      </c>
      <c r="B20" s="96"/>
      <c r="C20" s="101"/>
      <c r="D20" s="96">
        <v>42908</v>
      </c>
      <c r="E20" s="97">
        <v>2</v>
      </c>
      <c r="F20" s="96"/>
      <c r="G20" s="97"/>
      <c r="H20" s="96"/>
      <c r="I20" s="99"/>
    </row>
    <row r="21" spans="1:9" ht="19.5" thickBot="1" x14ac:dyDescent="0.3">
      <c r="A21" s="137" t="s">
        <v>309</v>
      </c>
      <c r="B21" s="96">
        <v>42891</v>
      </c>
      <c r="C21" s="101">
        <v>3</v>
      </c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>
        <v>42891</v>
      </c>
      <c r="C22" s="101">
        <v>3</v>
      </c>
      <c r="D22" s="96">
        <v>42907</v>
      </c>
      <c r="E22" s="97">
        <v>0.5</v>
      </c>
      <c r="F22" s="96">
        <v>42914</v>
      </c>
      <c r="G22" s="97">
        <v>1</v>
      </c>
      <c r="H22" s="96">
        <v>42893</v>
      </c>
      <c r="I22" s="99">
        <v>3</v>
      </c>
    </row>
    <row r="23" spans="1:9" ht="19.5" thickBot="1" x14ac:dyDescent="0.3">
      <c r="A23" s="138" t="s">
        <v>181</v>
      </c>
      <c r="B23" s="102">
        <v>42896</v>
      </c>
      <c r="C23" s="103">
        <v>2</v>
      </c>
      <c r="D23" s="96">
        <v>42908</v>
      </c>
      <c r="E23" s="97">
        <v>4</v>
      </c>
      <c r="F23" s="96">
        <v>42910</v>
      </c>
      <c r="G23" s="97">
        <v>4</v>
      </c>
      <c r="H23" s="96"/>
      <c r="I23" s="99"/>
    </row>
    <row r="24" spans="1:9" ht="19.5" thickBot="1" x14ac:dyDescent="0.3">
      <c r="A24" s="137" t="s">
        <v>314</v>
      </c>
      <c r="B24" s="96">
        <v>42896</v>
      </c>
      <c r="C24" s="101">
        <v>2</v>
      </c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182</v>
      </c>
      <c r="B25" s="102">
        <v>42896</v>
      </c>
      <c r="C25" s="103">
        <v>2</v>
      </c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>
        <v>42908</v>
      </c>
      <c r="E26" s="97">
        <v>2</v>
      </c>
      <c r="F26" s="96"/>
      <c r="G26" s="97"/>
      <c r="H26" s="96">
        <v>42910</v>
      </c>
      <c r="I26" s="99">
        <v>2</v>
      </c>
    </row>
    <row r="27" spans="1:9" ht="19.5" thickBot="1" x14ac:dyDescent="0.3">
      <c r="A27" s="138" t="s">
        <v>26</v>
      </c>
      <c r="B27" s="96">
        <v>42896</v>
      </c>
      <c r="C27" s="101">
        <v>4</v>
      </c>
      <c r="D27" s="96">
        <v>42908</v>
      </c>
      <c r="E27" s="97">
        <v>10</v>
      </c>
      <c r="F27" s="96">
        <v>42909</v>
      </c>
      <c r="G27" s="97">
        <v>14</v>
      </c>
      <c r="H27" s="96">
        <v>42910</v>
      </c>
      <c r="I27" s="99">
        <v>9</v>
      </c>
    </row>
    <row r="28" spans="1:9" ht="19.5" thickBot="1" x14ac:dyDescent="0.3">
      <c r="A28" s="137" t="s">
        <v>315</v>
      </c>
      <c r="B28" s="96"/>
      <c r="C28" s="101"/>
      <c r="D28" s="96">
        <v>42908</v>
      </c>
      <c r="E28" s="97">
        <v>2</v>
      </c>
      <c r="F28" s="96"/>
      <c r="G28" s="97"/>
      <c r="H28" s="96"/>
      <c r="I28" s="99"/>
    </row>
    <row r="29" spans="1:9" ht="19.5" thickBot="1" x14ac:dyDescent="0.35">
      <c r="A29" s="139" t="s">
        <v>225</v>
      </c>
      <c r="B29" s="96"/>
      <c r="C29" s="97"/>
      <c r="D29" s="96"/>
      <c r="E29" s="97"/>
      <c r="F29" s="96">
        <v>42909</v>
      </c>
      <c r="G29" s="97">
        <v>9</v>
      </c>
      <c r="H29" s="96">
        <v>42910</v>
      </c>
      <c r="I29" s="99">
        <v>4.5</v>
      </c>
    </row>
    <row r="30" spans="1:9" ht="19.5" thickBot="1" x14ac:dyDescent="0.3">
      <c r="A30" s="137" t="s">
        <v>320</v>
      </c>
      <c r="B30" s="96">
        <v>42891</v>
      </c>
      <c r="C30" s="101">
        <v>2</v>
      </c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321</v>
      </c>
      <c r="B31" s="96">
        <v>42891</v>
      </c>
      <c r="C31" s="101">
        <v>2</v>
      </c>
      <c r="D31" s="96"/>
      <c r="E31" s="97"/>
      <c r="F31" s="96"/>
      <c r="G31" s="97"/>
      <c r="H31" s="96"/>
      <c r="I31" s="99"/>
    </row>
    <row r="32" spans="1:9" ht="19.5" thickBot="1" x14ac:dyDescent="0.3">
      <c r="A32" s="22" t="s">
        <v>322</v>
      </c>
      <c r="B32" s="96">
        <v>42910</v>
      </c>
      <c r="C32" s="101">
        <v>4.5</v>
      </c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214.5</v>
      </c>
      <c r="B34" s="59"/>
      <c r="C34" s="58">
        <f>SUM(C3:C33)</f>
        <v>46.5</v>
      </c>
      <c r="D34" s="57"/>
      <c r="E34" s="76">
        <f>SUM(E3:E33)</f>
        <v>62</v>
      </c>
      <c r="F34" s="17"/>
      <c r="G34" s="12">
        <f>SUM(G3:G33)</f>
        <v>58.5</v>
      </c>
      <c r="H34" s="17"/>
      <c r="I34" s="60">
        <f>SUM(I3:I33)</f>
        <v>47.5</v>
      </c>
    </row>
  </sheetData>
  <autoFilter ref="A3:I5">
    <sortState ref="A4:I34">
      <sortCondition ref="A3:A5"/>
    </sortState>
  </autoFilter>
  <sortState ref="A4:A32">
    <sortCondition ref="A3"/>
  </sortState>
  <mergeCells count="1">
    <mergeCell ref="G1:I1"/>
  </mergeCells>
  <pageMargins left="0.7" right="0.7" top="0.75" bottom="0.75" header="0.3" footer="0.3"/>
  <pageSetup scale="95" fitToHeight="0" orientation="portrait" horizontalDpi="203" verticalDpi="203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sqref="A1:I35"/>
    </sheetView>
  </sheetViews>
  <sheetFormatPr defaultRowHeight="15" x14ac:dyDescent="0.25"/>
  <cols>
    <col min="1" max="1" width="22.5703125" customWidth="1"/>
  </cols>
  <sheetData>
    <row r="1" spans="1:9" ht="33.75" x14ac:dyDescent="0.5">
      <c r="A1" s="134" t="s">
        <v>292</v>
      </c>
      <c r="D1" s="16"/>
      <c r="F1" s="16"/>
      <c r="G1" s="218" t="s">
        <v>323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 t="s">
        <v>318</v>
      </c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312</v>
      </c>
      <c r="B6" s="96"/>
      <c r="C6" s="101"/>
      <c r="D6" s="96"/>
      <c r="E6" s="97"/>
      <c r="F6" s="96"/>
      <c r="G6" s="97"/>
      <c r="H6" s="96"/>
      <c r="I6" s="99"/>
    </row>
    <row r="7" spans="1:9" ht="19.5" thickBot="1" x14ac:dyDescent="0.3">
      <c r="A7" s="133" t="s">
        <v>310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 t="s">
        <v>130</v>
      </c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 t="s">
        <v>311</v>
      </c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313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 t="s">
        <v>306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 t="s">
        <v>319</v>
      </c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37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37" t="s">
        <v>217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261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316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317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 t="s">
        <v>309</v>
      </c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>
        <v>42921</v>
      </c>
      <c r="C22" s="101">
        <v>0.5</v>
      </c>
      <c r="D22" s="96">
        <v>42928</v>
      </c>
      <c r="E22" s="97">
        <v>0.5</v>
      </c>
      <c r="F22" s="96">
        <v>42935</v>
      </c>
      <c r="G22" s="97">
        <v>0.5</v>
      </c>
      <c r="H22" s="96">
        <v>42942</v>
      </c>
      <c r="I22" s="99">
        <v>3</v>
      </c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 t="s">
        <v>314</v>
      </c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182</v>
      </c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42935</v>
      </c>
      <c r="C27" s="101">
        <v>1.5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 t="s">
        <v>315</v>
      </c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 t="s">
        <v>225</v>
      </c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 t="s">
        <v>320</v>
      </c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321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 t="s">
        <v>322</v>
      </c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6</v>
      </c>
      <c r="B34" s="59"/>
      <c r="C34" s="58">
        <f>SUM(C3:C33)</f>
        <v>2</v>
      </c>
      <c r="D34" s="57"/>
      <c r="E34" s="76">
        <f>SUM(E3:E33)</f>
        <v>0.5</v>
      </c>
      <c r="F34" s="17"/>
      <c r="G34" s="12">
        <f>SUM(G3:G33)</f>
        <v>0.5</v>
      </c>
      <c r="H34" s="17"/>
      <c r="I34" s="60">
        <f>SUM(I3:I33)</f>
        <v>3</v>
      </c>
    </row>
  </sheetData>
  <mergeCells count="1">
    <mergeCell ref="G1:I1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48"/>
    </sheetView>
  </sheetViews>
  <sheetFormatPr defaultRowHeight="15" x14ac:dyDescent="0.25"/>
  <cols>
    <col min="1" max="1" width="26.5703125" customWidth="1"/>
  </cols>
  <sheetData>
    <row r="1" spans="1:9" ht="33.75" x14ac:dyDescent="0.5">
      <c r="A1" s="134" t="s">
        <v>292</v>
      </c>
      <c r="D1" s="16"/>
      <c r="F1" s="16"/>
      <c r="G1" s="218" t="s">
        <v>324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42961</v>
      </c>
      <c r="C5" s="97">
        <v>2</v>
      </c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42961</v>
      </c>
      <c r="C6" s="101">
        <v>3</v>
      </c>
      <c r="D6" s="96">
        <v>42970</v>
      </c>
      <c r="E6" s="97">
        <v>3.5</v>
      </c>
      <c r="F6" s="96"/>
      <c r="G6" s="97"/>
      <c r="H6" s="96"/>
      <c r="I6" s="99"/>
    </row>
    <row r="7" spans="1:9" ht="19.5" thickBot="1" x14ac:dyDescent="0.3">
      <c r="A7" s="133"/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37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37" t="s">
        <v>217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261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/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42958</v>
      </c>
      <c r="C27" s="101">
        <v>2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/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10.5</v>
      </c>
      <c r="B34" s="59"/>
      <c r="C34" s="58">
        <f>SUM(C3:C33)</f>
        <v>7</v>
      </c>
      <c r="D34" s="57"/>
      <c r="E34" s="76">
        <f>SUM(E3:E33)</f>
        <v>3.5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1" fitToHeight="0" orientation="portrait" horizontalDpi="203" verticalDpi="203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4"/>
    </sheetView>
  </sheetViews>
  <sheetFormatPr defaultRowHeight="15" x14ac:dyDescent="0.25"/>
  <cols>
    <col min="1" max="1" width="27" customWidth="1"/>
  </cols>
  <sheetData>
    <row r="1" spans="1:9" ht="33.75" x14ac:dyDescent="0.5">
      <c r="A1" s="134" t="s">
        <v>292</v>
      </c>
      <c r="D1" s="16"/>
      <c r="F1" s="16"/>
      <c r="G1" s="218" t="s">
        <v>325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42991</v>
      </c>
      <c r="C6" s="101">
        <v>4</v>
      </c>
      <c r="D6" s="96"/>
      <c r="E6" s="97"/>
      <c r="F6" s="96"/>
      <c r="G6" s="97"/>
      <c r="H6" s="96"/>
      <c r="I6" s="99"/>
    </row>
    <row r="7" spans="1:9" ht="19.5" thickBot="1" x14ac:dyDescent="0.3">
      <c r="A7" s="133"/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37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37" t="s">
        <v>217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261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/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43003</v>
      </c>
      <c r="C27" s="101">
        <v>1.5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/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5.5</v>
      </c>
      <c r="B34" s="59"/>
      <c r="C34" s="58">
        <f>SUM(C3:C33)</f>
        <v>5.5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0" orientation="portrait" horizontalDpi="203" verticalDpi="203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3" workbookViewId="0">
      <selection activeCell="D5" sqref="D5"/>
    </sheetView>
  </sheetViews>
  <sheetFormatPr defaultRowHeight="15" x14ac:dyDescent="0.25"/>
  <cols>
    <col min="1" max="1" width="32.42578125" customWidth="1"/>
  </cols>
  <sheetData>
    <row r="1" spans="1:9" ht="33.75" x14ac:dyDescent="0.5">
      <c r="A1" s="134" t="s">
        <v>292</v>
      </c>
      <c r="D1" s="16"/>
      <c r="F1" s="16"/>
      <c r="G1" s="218" t="s">
        <v>326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43018</v>
      </c>
      <c r="C5" s="97">
        <v>3</v>
      </c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43038</v>
      </c>
      <c r="C6" s="101">
        <v>2</v>
      </c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>
        <v>43029</v>
      </c>
      <c r="C7" s="101">
        <v>1</v>
      </c>
      <c r="D7" s="96">
        <v>43038</v>
      </c>
      <c r="E7" s="97">
        <v>1</v>
      </c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37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37" t="s">
        <v>217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261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/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/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7</v>
      </c>
      <c r="B34" s="59"/>
      <c r="C34" s="58">
        <f>SUM(C3:C33)</f>
        <v>6</v>
      </c>
      <c r="D34" s="57"/>
      <c r="E34" s="76">
        <f>SUM(E3:E33)</f>
        <v>1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85" orientation="portrait" horizontalDpi="203" verticalDpi="203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B21" sqref="B21"/>
    </sheetView>
  </sheetViews>
  <sheetFormatPr defaultRowHeight="15" x14ac:dyDescent="0.25"/>
  <cols>
    <col min="1" max="1" width="21.28515625" customWidth="1"/>
  </cols>
  <sheetData>
    <row r="1" spans="1:9" ht="33.75" x14ac:dyDescent="0.5">
      <c r="A1" s="134" t="s">
        <v>292</v>
      </c>
      <c r="D1" s="16"/>
      <c r="F1" s="16"/>
      <c r="G1" s="218" t="s">
        <v>328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43049</v>
      </c>
      <c r="C5" s="97">
        <v>1</v>
      </c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43047</v>
      </c>
      <c r="C6" s="101">
        <v>3.25</v>
      </c>
      <c r="D6" s="96">
        <v>43045</v>
      </c>
      <c r="E6" s="97">
        <v>2</v>
      </c>
      <c r="F6" s="96"/>
      <c r="G6" s="97"/>
      <c r="H6" s="96"/>
      <c r="I6" s="99"/>
    </row>
    <row r="7" spans="1:9" ht="19.5" thickBot="1" x14ac:dyDescent="0.3">
      <c r="A7" s="133" t="s">
        <v>327</v>
      </c>
      <c r="B7" s="96">
        <v>43041</v>
      </c>
      <c r="C7" s="101">
        <v>1.5</v>
      </c>
      <c r="D7" s="96">
        <v>43053</v>
      </c>
      <c r="E7" s="97">
        <v>0.75</v>
      </c>
      <c r="F7" s="96">
        <v>43060</v>
      </c>
      <c r="G7" s="97">
        <v>1.5</v>
      </c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 t="s">
        <v>329</v>
      </c>
      <c r="B17" s="96">
        <v>43060</v>
      </c>
      <c r="C17" s="101">
        <v>2</v>
      </c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/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12</v>
      </c>
      <c r="B34" s="59"/>
      <c r="C34" s="58">
        <f>SUM(C3:C33)</f>
        <v>7.75</v>
      </c>
      <c r="D34" s="57"/>
      <c r="E34" s="76">
        <f>SUM(E3:E33)</f>
        <v>2.75</v>
      </c>
      <c r="F34" s="17"/>
      <c r="G34" s="12">
        <f>SUM(G3:G33)</f>
        <v>1.5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orientation="portrait" horizontalDpi="203" verticalDpi="203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4" workbookViewId="0">
      <selection activeCell="F36" sqref="F36"/>
    </sheetView>
  </sheetViews>
  <sheetFormatPr defaultRowHeight="15" x14ac:dyDescent="0.25"/>
  <cols>
    <col min="1" max="1" width="22.85546875" customWidth="1"/>
  </cols>
  <sheetData>
    <row r="1" spans="1:9" ht="33.75" x14ac:dyDescent="0.5">
      <c r="A1" s="134" t="s">
        <v>292</v>
      </c>
      <c r="D1" s="16"/>
      <c r="F1" s="16"/>
      <c r="G1" s="218" t="s">
        <v>330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43082</v>
      </c>
      <c r="C6" s="101">
        <v>1.5</v>
      </c>
      <c r="D6" s="96">
        <v>43089</v>
      </c>
      <c r="E6" s="97">
        <v>6</v>
      </c>
      <c r="F6" s="96">
        <v>43090</v>
      </c>
      <c r="G6" s="97">
        <v>4</v>
      </c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>
        <v>43082</v>
      </c>
      <c r="C10" s="97">
        <v>2</v>
      </c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>
        <v>43089</v>
      </c>
      <c r="C12" s="101">
        <v>1</v>
      </c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 t="s">
        <v>329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331</v>
      </c>
      <c r="B20" s="96">
        <v>43089</v>
      </c>
      <c r="C20" s="101">
        <v>1</v>
      </c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298</v>
      </c>
      <c r="B31" s="96">
        <v>43076</v>
      </c>
      <c r="C31" s="101">
        <v>4</v>
      </c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19.5</v>
      </c>
      <c r="B34" s="59"/>
      <c r="C34" s="58">
        <f>SUM(C3:C33)</f>
        <v>9.5</v>
      </c>
      <c r="D34" s="57"/>
      <c r="E34" s="76">
        <f>SUM(E3:E33)</f>
        <v>6</v>
      </c>
      <c r="F34" s="17"/>
      <c r="G34" s="12">
        <f>SUM(G3:G33)</f>
        <v>4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31"/>
  <sheetViews>
    <sheetView workbookViewId="0">
      <selection sqref="A1:D32"/>
    </sheetView>
  </sheetViews>
  <sheetFormatPr defaultRowHeight="15" x14ac:dyDescent="0.25"/>
  <cols>
    <col min="1" max="1" width="25" customWidth="1"/>
    <col min="2" max="2" width="18.42578125" customWidth="1"/>
    <col min="3" max="3" width="19.42578125" customWidth="1"/>
  </cols>
  <sheetData>
    <row r="1" spans="1:3" ht="28.5" x14ac:dyDescent="0.45">
      <c r="A1" s="33" t="s">
        <v>332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1</v>
      </c>
      <c r="C4" s="26">
        <v>4</v>
      </c>
    </row>
    <row r="5" spans="1:3" ht="21" x14ac:dyDescent="0.35">
      <c r="A5" s="26" t="s">
        <v>35</v>
      </c>
      <c r="B5" s="27">
        <v>4</v>
      </c>
      <c r="C5" s="26">
        <v>12</v>
      </c>
    </row>
    <row r="6" spans="1:3" ht="21" x14ac:dyDescent="0.35">
      <c r="A6" s="26" t="s">
        <v>36</v>
      </c>
      <c r="B6" s="27">
        <v>14</v>
      </c>
      <c r="C6" s="26">
        <v>26.5</v>
      </c>
    </row>
    <row r="7" spans="1:3" ht="21" x14ac:dyDescent="0.35">
      <c r="A7" s="26" t="s">
        <v>37</v>
      </c>
      <c r="B7" s="27">
        <v>12</v>
      </c>
      <c r="C7" s="26">
        <v>53.5</v>
      </c>
    </row>
    <row r="8" spans="1:3" ht="21" x14ac:dyDescent="0.35">
      <c r="A8" s="26" t="s">
        <v>38</v>
      </c>
      <c r="B8" s="27">
        <v>2</v>
      </c>
      <c r="C8" s="26">
        <v>7</v>
      </c>
    </row>
    <row r="9" spans="1:3" ht="21" x14ac:dyDescent="0.35">
      <c r="A9" s="26" t="s">
        <v>122</v>
      </c>
      <c r="B9" s="28">
        <v>49</v>
      </c>
      <c r="C9" s="26">
        <v>701.5</v>
      </c>
    </row>
    <row r="10" spans="1:3" ht="21" x14ac:dyDescent="0.35">
      <c r="A10" s="40" t="s">
        <v>46</v>
      </c>
      <c r="B10" s="41">
        <f>SUM(B4:B9)</f>
        <v>82</v>
      </c>
      <c r="C10" s="39">
        <f>SUM(C4:C9)</f>
        <v>804.5</v>
      </c>
    </row>
    <row r="11" spans="1:3" ht="21" x14ac:dyDescent="0.35">
      <c r="A11" s="37" t="s">
        <v>51</v>
      </c>
      <c r="B11" s="131">
        <f>AVERAGE(B4:B9)</f>
        <v>13.666666666666666</v>
      </c>
      <c r="C11" s="130">
        <f>AVERAGE(C4:C9)</f>
        <v>134.08333333333334</v>
      </c>
    </row>
    <row r="12" spans="1:3" ht="21" x14ac:dyDescent="0.35">
      <c r="A12" s="26" t="s">
        <v>39</v>
      </c>
      <c r="B12" s="27">
        <v>8</v>
      </c>
      <c r="C12" s="26">
        <v>23.25</v>
      </c>
    </row>
    <row r="13" spans="1:3" ht="21" x14ac:dyDescent="0.35">
      <c r="A13" s="26" t="s">
        <v>40</v>
      </c>
      <c r="B13" s="27">
        <v>0</v>
      </c>
      <c r="C13" s="26">
        <v>0</v>
      </c>
    </row>
    <row r="14" spans="1:3" ht="21" x14ac:dyDescent="0.35">
      <c r="A14" s="26" t="s">
        <v>41</v>
      </c>
      <c r="B14" s="27">
        <v>0</v>
      </c>
      <c r="C14" s="26">
        <v>0</v>
      </c>
    </row>
    <row r="15" spans="1:3" ht="21" x14ac:dyDescent="0.35">
      <c r="A15" s="26" t="s">
        <v>42</v>
      </c>
      <c r="B15" s="27">
        <v>1</v>
      </c>
      <c r="C15" s="26">
        <v>3</v>
      </c>
    </row>
    <row r="16" spans="1:3" ht="21" x14ac:dyDescent="0.35">
      <c r="A16" s="26" t="s">
        <v>43</v>
      </c>
      <c r="B16" s="27">
        <v>2</v>
      </c>
      <c r="C16" s="26">
        <v>5</v>
      </c>
    </row>
    <row r="17" spans="1:3" ht="21" x14ac:dyDescent="0.35">
      <c r="A17" s="26" t="s">
        <v>44</v>
      </c>
      <c r="B17" s="27">
        <v>4</v>
      </c>
      <c r="C17" s="35">
        <v>12.75</v>
      </c>
    </row>
    <row r="18" spans="1:3" ht="21" x14ac:dyDescent="0.35">
      <c r="A18" s="40" t="s">
        <v>45</v>
      </c>
      <c r="B18" s="39">
        <f>SUM(B12:B17)</f>
        <v>15</v>
      </c>
      <c r="C18" s="39">
        <f>SUM(C12:C17)</f>
        <v>44</v>
      </c>
    </row>
    <row r="19" spans="1:3" ht="21" x14ac:dyDescent="0.35">
      <c r="A19" s="80" t="s">
        <v>52</v>
      </c>
      <c r="B19" s="130">
        <f>AVERAGE(B12:B17)</f>
        <v>2.5</v>
      </c>
      <c r="C19" s="130">
        <f>AVERAGE(C12:C17)</f>
        <v>7.333333333333333</v>
      </c>
    </row>
    <row r="20" spans="1:3" ht="21" x14ac:dyDescent="0.35">
      <c r="A20" s="30" t="s">
        <v>47</v>
      </c>
      <c r="B20" s="30">
        <f>B10+B18</f>
        <v>97</v>
      </c>
      <c r="C20" s="30">
        <f>C10+C18</f>
        <v>848.5</v>
      </c>
    </row>
    <row r="22" spans="1:3" x14ac:dyDescent="0.25">
      <c r="A22" t="s">
        <v>380</v>
      </c>
      <c r="B22">
        <v>97</v>
      </c>
      <c r="C22">
        <v>848.5</v>
      </c>
    </row>
    <row r="23" spans="1:3" x14ac:dyDescent="0.25">
      <c r="A23" t="s">
        <v>296</v>
      </c>
      <c r="B23">
        <v>72</v>
      </c>
      <c r="C23">
        <v>369</v>
      </c>
    </row>
    <row r="24" spans="1:3" x14ac:dyDescent="0.25">
      <c r="A24" t="s">
        <v>277</v>
      </c>
      <c r="B24">
        <v>29</v>
      </c>
      <c r="C24">
        <v>170.5</v>
      </c>
    </row>
    <row r="25" spans="1:3" x14ac:dyDescent="0.25">
      <c r="A25" t="s">
        <v>275</v>
      </c>
      <c r="B25">
        <v>58</v>
      </c>
      <c r="C25">
        <v>324.75</v>
      </c>
    </row>
    <row r="26" spans="1:3" x14ac:dyDescent="0.25">
      <c r="A26" t="s">
        <v>249</v>
      </c>
      <c r="B26">
        <v>36</v>
      </c>
      <c r="C26">
        <v>297.5</v>
      </c>
    </row>
    <row r="27" spans="1:3" x14ac:dyDescent="0.25">
      <c r="A27" t="s">
        <v>250</v>
      </c>
      <c r="B27">
        <v>52</v>
      </c>
      <c r="C27">
        <v>265.75</v>
      </c>
    </row>
    <row r="28" spans="1:3" x14ac:dyDescent="0.25">
      <c r="A28" t="s">
        <v>251</v>
      </c>
      <c r="B28">
        <v>69</v>
      </c>
      <c r="C28">
        <v>479.5</v>
      </c>
    </row>
    <row r="29" spans="1:3" x14ac:dyDescent="0.25">
      <c r="A29" t="s">
        <v>253</v>
      </c>
      <c r="B29">
        <v>83</v>
      </c>
      <c r="C29">
        <v>542.25</v>
      </c>
    </row>
    <row r="30" spans="1:3" x14ac:dyDescent="0.25">
      <c r="A30" t="s">
        <v>252</v>
      </c>
      <c r="B30">
        <v>106</v>
      </c>
      <c r="C30">
        <v>650.75</v>
      </c>
    </row>
    <row r="31" spans="1:3" x14ac:dyDescent="0.25">
      <c r="A31" t="s">
        <v>254</v>
      </c>
      <c r="B31">
        <v>128</v>
      </c>
      <c r="C31">
        <v>2850.75</v>
      </c>
    </row>
  </sheetData>
  <pageMargins left="0.7" right="0.7" top="0.75" bottom="0.75" header="0.3" footer="0.3"/>
  <pageSetup orientation="portrait" horizontalDpi="0" verticalDpi="0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activeCell="G15" sqref="G15"/>
    </sheetView>
  </sheetViews>
  <sheetFormatPr defaultRowHeight="15" x14ac:dyDescent="0.25"/>
  <cols>
    <col min="1" max="1" width="21.85546875" customWidth="1"/>
  </cols>
  <sheetData>
    <row r="1" spans="1:9" ht="33.75" x14ac:dyDescent="0.5">
      <c r="A1" s="134" t="s">
        <v>292</v>
      </c>
      <c r="D1" s="16"/>
      <c r="F1" s="16"/>
      <c r="G1" s="218" t="s">
        <v>333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43113</v>
      </c>
      <c r="C6" s="101">
        <v>4</v>
      </c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 t="s">
        <v>329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331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298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4</v>
      </c>
      <c r="B34" s="59"/>
      <c r="C34" s="58">
        <f>SUM(C3:C33)</f>
        <v>4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5" orientation="portrait" horizontalDpi="203" verticalDpi="203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O12" sqref="O12"/>
    </sheetView>
  </sheetViews>
  <sheetFormatPr defaultRowHeight="15" x14ac:dyDescent="0.25"/>
  <cols>
    <col min="1" max="1" width="25" customWidth="1"/>
  </cols>
  <sheetData>
    <row r="1" spans="1:9" ht="33.75" x14ac:dyDescent="0.5">
      <c r="A1" s="134" t="s">
        <v>292</v>
      </c>
      <c r="D1" s="16"/>
      <c r="F1" s="16"/>
      <c r="G1" s="218" t="s">
        <v>334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43132</v>
      </c>
      <c r="C6" s="101">
        <v>2</v>
      </c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 t="s">
        <v>335</v>
      </c>
      <c r="B13" s="96">
        <v>43137</v>
      </c>
      <c r="C13" s="101">
        <v>2</v>
      </c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 t="s">
        <v>329</v>
      </c>
      <c r="B17" s="96">
        <v>43137</v>
      </c>
      <c r="C17" s="101">
        <v>6</v>
      </c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331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43143</v>
      </c>
      <c r="C27" s="101">
        <v>2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298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12</v>
      </c>
      <c r="B34" s="59"/>
      <c r="C34" s="58">
        <f>SUM(C3:C33)</f>
        <v>12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4"/>
    </sheetView>
  </sheetViews>
  <sheetFormatPr defaultRowHeight="15" x14ac:dyDescent="0.25"/>
  <cols>
    <col min="1" max="1" width="25.85546875" customWidth="1"/>
  </cols>
  <sheetData>
    <row r="1" spans="1:9" ht="33.75" x14ac:dyDescent="0.5">
      <c r="A1" s="134" t="s">
        <v>292</v>
      </c>
      <c r="D1" s="16"/>
      <c r="F1" s="16"/>
      <c r="G1" s="218" t="s">
        <v>336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43182</v>
      </c>
      <c r="C5" s="97">
        <v>0.75</v>
      </c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/>
      <c r="C6" s="101"/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>
        <v>43183</v>
      </c>
      <c r="C7" s="101">
        <v>0.5</v>
      </c>
      <c r="D7" s="96"/>
      <c r="E7" s="97"/>
      <c r="F7" s="96"/>
      <c r="G7" s="97"/>
      <c r="H7" s="96"/>
      <c r="I7" s="99"/>
    </row>
    <row r="8" spans="1:9" ht="19.5" thickBot="1" x14ac:dyDescent="0.3">
      <c r="A8" s="11" t="s">
        <v>337</v>
      </c>
      <c r="B8" s="96">
        <v>43166</v>
      </c>
      <c r="C8" s="101">
        <v>2</v>
      </c>
      <c r="D8" s="96">
        <v>43183</v>
      </c>
      <c r="E8" s="97">
        <v>1</v>
      </c>
      <c r="F8" s="96"/>
      <c r="G8" s="97"/>
      <c r="H8" s="96"/>
      <c r="I8" s="99"/>
    </row>
    <row r="9" spans="1:9" ht="19.5" thickBot="1" x14ac:dyDescent="0.3">
      <c r="A9" s="11" t="s">
        <v>338</v>
      </c>
      <c r="B9" s="96">
        <v>43166</v>
      </c>
      <c r="C9" s="101">
        <v>2</v>
      </c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>
        <v>43173</v>
      </c>
      <c r="C15" s="101">
        <v>0.5</v>
      </c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>
        <v>43173</v>
      </c>
      <c r="C16" s="101">
        <v>0.5</v>
      </c>
      <c r="D16" s="96"/>
      <c r="E16" s="97"/>
      <c r="F16" s="96"/>
      <c r="G16" s="97"/>
      <c r="H16" s="96"/>
      <c r="I16" s="99"/>
    </row>
    <row r="17" spans="1:9" ht="19.5" thickBot="1" x14ac:dyDescent="0.3">
      <c r="A17" s="127"/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>
        <v>43173</v>
      </c>
      <c r="C18" s="101">
        <v>3</v>
      </c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340</v>
      </c>
      <c r="B20" s="96">
        <v>43173</v>
      </c>
      <c r="C20" s="101">
        <v>4</v>
      </c>
      <c r="D20" s="96"/>
      <c r="E20" s="97"/>
      <c r="F20" s="96"/>
      <c r="G20" s="97"/>
      <c r="H20" s="96"/>
      <c r="I20" s="99"/>
    </row>
    <row r="21" spans="1:9" ht="19.5" thickBot="1" x14ac:dyDescent="0.3">
      <c r="A21" s="137" t="s">
        <v>339</v>
      </c>
      <c r="B21" s="96">
        <v>43173</v>
      </c>
      <c r="C21" s="101">
        <v>6</v>
      </c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331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7" t="s">
        <v>304</v>
      </c>
      <c r="B23" s="102">
        <v>43183</v>
      </c>
      <c r="C23" s="103">
        <v>1.5</v>
      </c>
      <c r="D23" s="96"/>
      <c r="E23" s="97"/>
      <c r="F23" s="96"/>
      <c r="G23" s="97"/>
      <c r="H23" s="96"/>
      <c r="I23" s="99"/>
    </row>
    <row r="24" spans="1:9" ht="19.5" thickBot="1" x14ac:dyDescent="0.3">
      <c r="A24" s="138" t="s">
        <v>181</v>
      </c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90</v>
      </c>
      <c r="B25" s="102">
        <v>43183</v>
      </c>
      <c r="C25" s="103">
        <v>3</v>
      </c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 t="s">
        <v>343</v>
      </c>
      <c r="B28" s="96">
        <v>43183</v>
      </c>
      <c r="C28" s="101">
        <v>0.5</v>
      </c>
      <c r="D28" s="96"/>
      <c r="E28" s="97"/>
      <c r="F28" s="96"/>
      <c r="G28" s="97"/>
      <c r="H28" s="96"/>
      <c r="I28" s="99"/>
    </row>
    <row r="29" spans="1:9" ht="19.5" thickBot="1" x14ac:dyDescent="0.35">
      <c r="A29" s="139" t="s">
        <v>341</v>
      </c>
      <c r="B29" s="96">
        <v>43183</v>
      </c>
      <c r="C29" s="97">
        <v>0.5</v>
      </c>
      <c r="D29" s="96"/>
      <c r="E29" s="97"/>
      <c r="F29" s="96"/>
      <c r="G29" s="97"/>
      <c r="H29" s="96"/>
      <c r="I29" s="99"/>
    </row>
    <row r="30" spans="1:9" ht="19.5" thickBot="1" x14ac:dyDescent="0.3">
      <c r="A30" s="137" t="s">
        <v>342</v>
      </c>
      <c r="B30" s="96">
        <v>43183</v>
      </c>
      <c r="C30" s="101">
        <v>0.5</v>
      </c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298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26.25</v>
      </c>
      <c r="B34" s="59"/>
      <c r="C34" s="58">
        <f>SUM(C3:C33)</f>
        <v>25.25</v>
      </c>
      <c r="D34" s="57"/>
      <c r="E34" s="76">
        <f>SUM(E3:E33)</f>
        <v>1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1" fitToHeight="0" orientation="portrait" horizontalDpi="203" verticalDpi="203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0" workbookViewId="0">
      <selection activeCell="M21" sqref="M21"/>
    </sheetView>
  </sheetViews>
  <sheetFormatPr defaultRowHeight="15" x14ac:dyDescent="0.25"/>
  <cols>
    <col min="1" max="1" width="23.7109375" customWidth="1"/>
    <col min="2" max="2" width="12.28515625" customWidth="1"/>
    <col min="3" max="3" width="10.140625" customWidth="1"/>
    <col min="4" max="4" width="9.85546875" customWidth="1"/>
  </cols>
  <sheetData>
    <row r="1" spans="1:9" ht="33.75" x14ac:dyDescent="0.5">
      <c r="A1" s="134" t="s">
        <v>292</v>
      </c>
      <c r="D1" s="141" t="s">
        <v>346</v>
      </c>
      <c r="F1" s="16"/>
      <c r="G1" s="218" t="s">
        <v>344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43201</v>
      </c>
      <c r="C5" s="97">
        <v>1.5</v>
      </c>
      <c r="D5" s="96">
        <v>43210</v>
      </c>
      <c r="E5" s="97">
        <v>2</v>
      </c>
      <c r="F5" s="96"/>
      <c r="G5" s="97"/>
      <c r="H5" s="96"/>
      <c r="I5" s="99"/>
    </row>
    <row r="6" spans="1:9" ht="19.5" thickBot="1" x14ac:dyDescent="0.3">
      <c r="A6" s="133" t="s">
        <v>320</v>
      </c>
      <c r="B6" s="96"/>
      <c r="C6" s="101"/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 t="s">
        <v>337</v>
      </c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 t="s">
        <v>338</v>
      </c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>
        <v>43194</v>
      </c>
      <c r="C12" s="101">
        <v>1.5</v>
      </c>
      <c r="D12" s="96">
        <v>43208</v>
      </c>
      <c r="E12" s="97">
        <v>1</v>
      </c>
      <c r="F12" s="96">
        <v>43210</v>
      </c>
      <c r="G12" s="97">
        <v>2</v>
      </c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>
        <v>43220</v>
      </c>
      <c r="C15" s="101">
        <v>3</v>
      </c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>
        <v>43220</v>
      </c>
      <c r="C16" s="101">
        <v>3</v>
      </c>
      <c r="D16" s="96"/>
      <c r="E16" s="97"/>
      <c r="F16" s="96"/>
      <c r="G16" s="97"/>
      <c r="H16" s="96"/>
      <c r="I16" s="99"/>
    </row>
    <row r="17" spans="1:9" ht="19.5" thickBot="1" x14ac:dyDescent="0.3">
      <c r="A17" s="127"/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>
        <v>43220</v>
      </c>
      <c r="C18" s="101">
        <v>6</v>
      </c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>
        <v>43220</v>
      </c>
      <c r="C19" s="142">
        <v>0.5</v>
      </c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340</v>
      </c>
      <c r="B20" s="96">
        <v>43220</v>
      </c>
      <c r="C20" s="101">
        <v>8</v>
      </c>
      <c r="D20" s="96"/>
      <c r="E20" s="97"/>
      <c r="F20" s="96"/>
      <c r="G20" s="97"/>
      <c r="H20" s="96"/>
      <c r="I20" s="99"/>
    </row>
    <row r="21" spans="1:9" ht="19.5" thickBot="1" x14ac:dyDescent="0.3">
      <c r="A21" s="137" t="s">
        <v>339</v>
      </c>
      <c r="B21" s="96">
        <v>43220</v>
      </c>
      <c r="C21" s="101">
        <v>8</v>
      </c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331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7" t="s">
        <v>304</v>
      </c>
      <c r="B23" s="102">
        <v>43220</v>
      </c>
      <c r="C23" s="103">
        <v>12</v>
      </c>
      <c r="D23" s="96"/>
      <c r="E23" s="97"/>
      <c r="F23" s="96"/>
      <c r="G23" s="97"/>
      <c r="H23" s="96"/>
      <c r="I23" s="99"/>
    </row>
    <row r="24" spans="1:9" ht="19.5" thickBot="1" x14ac:dyDescent="0.3">
      <c r="A24" s="138" t="s">
        <v>181</v>
      </c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90</v>
      </c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43220</v>
      </c>
      <c r="C27" s="101">
        <v>3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 t="s">
        <v>343</v>
      </c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 t="s">
        <v>341</v>
      </c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266</v>
      </c>
      <c r="B31" s="96">
        <v>43206</v>
      </c>
      <c r="C31" s="101">
        <v>1</v>
      </c>
      <c r="D31" s="96"/>
      <c r="E31" s="97"/>
      <c r="F31" s="96"/>
      <c r="G31" s="97"/>
      <c r="H31" s="96"/>
      <c r="I31" s="99"/>
    </row>
    <row r="32" spans="1:9" ht="19.5" thickBot="1" x14ac:dyDescent="0.3">
      <c r="A32" s="22" t="s">
        <v>182</v>
      </c>
      <c r="B32" s="96">
        <v>43206</v>
      </c>
      <c r="C32" s="101">
        <v>1</v>
      </c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53.5</v>
      </c>
      <c r="B34" s="59"/>
      <c r="C34" s="58">
        <f>SUM(C3:C33)</f>
        <v>48.5</v>
      </c>
      <c r="D34" s="57"/>
      <c r="E34" s="76">
        <f>SUM(E3:E33)</f>
        <v>3</v>
      </c>
      <c r="F34" s="17"/>
      <c r="G34" s="12">
        <f>SUM(G3:G33)</f>
        <v>2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88" fitToHeight="0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5"/>
    </sheetView>
  </sheetViews>
  <sheetFormatPr defaultRowHeight="15" x14ac:dyDescent="0.25"/>
  <cols>
    <col min="1" max="1" width="23.7109375" customWidth="1"/>
    <col min="2" max="2" width="12.28515625" customWidth="1"/>
    <col min="3" max="3" width="10.140625" customWidth="1"/>
    <col min="4" max="4" width="9.85546875" customWidth="1"/>
  </cols>
  <sheetData>
    <row r="1" spans="1:9" ht="33.75" x14ac:dyDescent="0.5">
      <c r="A1" s="134" t="s">
        <v>292</v>
      </c>
      <c r="D1" s="16"/>
      <c r="F1" s="16"/>
      <c r="G1" s="218" t="s">
        <v>345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43222</v>
      </c>
      <c r="C5" s="97">
        <v>1</v>
      </c>
      <c r="D5" s="96">
        <v>43227</v>
      </c>
      <c r="E5" s="97">
        <v>1</v>
      </c>
      <c r="F5" s="96"/>
      <c r="G5" s="97"/>
      <c r="H5" s="96"/>
      <c r="I5" s="99"/>
    </row>
    <row r="6" spans="1:9" ht="19.5" thickBot="1" x14ac:dyDescent="0.3">
      <c r="A6" s="133" t="s">
        <v>320</v>
      </c>
      <c r="B6" s="96"/>
      <c r="C6" s="101"/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 t="s">
        <v>337</v>
      </c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 t="s">
        <v>338</v>
      </c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/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>
        <v>43250</v>
      </c>
      <c r="C18" s="101">
        <v>5</v>
      </c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340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 t="s">
        <v>339</v>
      </c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331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7" t="s">
        <v>304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8" t="s">
        <v>181</v>
      </c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90</v>
      </c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 t="s">
        <v>343</v>
      </c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 t="s">
        <v>341</v>
      </c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266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 t="s">
        <v>182</v>
      </c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7</v>
      </c>
      <c r="B34" s="59"/>
      <c r="C34" s="58">
        <f>SUM(C3:C33)</f>
        <v>6</v>
      </c>
      <c r="D34" s="57"/>
      <c r="E34" s="76">
        <f>SUM(E3:E33)</f>
        <v>1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88" orientation="portrait" verticalDpi="0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77"/>
  <sheetViews>
    <sheetView topLeftCell="A28" workbookViewId="0">
      <selection activeCell="G1" sqref="G1:I1"/>
    </sheetView>
  </sheetViews>
  <sheetFormatPr defaultRowHeight="15" x14ac:dyDescent="0.25"/>
  <cols>
    <col min="1" max="1" width="26" customWidth="1"/>
    <col min="2" max="2" width="9.140625" style="143"/>
  </cols>
  <sheetData>
    <row r="1" spans="1:9" ht="33.75" x14ac:dyDescent="0.5">
      <c r="A1" s="134" t="s">
        <v>292</v>
      </c>
      <c r="B1" s="149"/>
      <c r="D1" s="16"/>
      <c r="F1" s="16"/>
      <c r="G1" s="218" t="s">
        <v>373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2" t="s">
        <v>358</v>
      </c>
      <c r="B4" s="145">
        <v>43279</v>
      </c>
      <c r="C4" s="101">
        <v>8</v>
      </c>
      <c r="D4" s="145"/>
      <c r="E4" s="97"/>
      <c r="F4" s="145"/>
      <c r="G4" s="97"/>
      <c r="H4" s="145"/>
      <c r="I4" s="99"/>
    </row>
    <row r="5" spans="1:9" ht="19.5" thickBot="1" x14ac:dyDescent="0.3">
      <c r="A5" s="152" t="s">
        <v>321</v>
      </c>
      <c r="B5" s="145">
        <v>43279</v>
      </c>
      <c r="C5" s="97">
        <v>8</v>
      </c>
      <c r="D5" s="145"/>
      <c r="E5" s="97"/>
      <c r="F5" s="145"/>
      <c r="G5" s="97"/>
      <c r="H5" s="145"/>
      <c r="I5" s="99"/>
    </row>
    <row r="6" spans="1:9" ht="19.5" thickBot="1" x14ac:dyDescent="0.3">
      <c r="A6" s="152" t="s">
        <v>320</v>
      </c>
      <c r="B6" s="145">
        <v>43279</v>
      </c>
      <c r="C6" s="101">
        <v>8</v>
      </c>
      <c r="D6" s="145">
        <v>43280</v>
      </c>
      <c r="E6" s="97">
        <v>3</v>
      </c>
      <c r="F6" s="145">
        <v>43281</v>
      </c>
      <c r="G6" s="97">
        <v>8</v>
      </c>
      <c r="H6" s="145"/>
      <c r="I6" s="99"/>
    </row>
    <row r="7" spans="1:9" ht="19.5" thickBot="1" x14ac:dyDescent="0.3">
      <c r="A7" s="152" t="s">
        <v>360</v>
      </c>
      <c r="B7" s="145">
        <v>43279</v>
      </c>
      <c r="C7" s="101">
        <v>6</v>
      </c>
      <c r="D7" s="145"/>
      <c r="E7" s="97"/>
      <c r="F7" s="145"/>
      <c r="G7" s="97"/>
      <c r="H7" s="145"/>
      <c r="I7" s="99"/>
    </row>
    <row r="8" spans="1:9" ht="19.5" thickBot="1" x14ac:dyDescent="0.3">
      <c r="A8" s="22" t="s">
        <v>347</v>
      </c>
      <c r="B8" s="145">
        <v>43281</v>
      </c>
      <c r="C8" s="101">
        <v>8</v>
      </c>
      <c r="D8" s="145"/>
      <c r="E8" s="97"/>
      <c r="F8" s="145"/>
      <c r="G8" s="97"/>
      <c r="H8" s="145"/>
      <c r="I8" s="99"/>
    </row>
    <row r="9" spans="1:9" ht="19.5" thickBot="1" x14ac:dyDescent="0.3">
      <c r="A9" s="22" t="s">
        <v>355</v>
      </c>
      <c r="B9" s="145">
        <v>43279</v>
      </c>
      <c r="C9" s="101">
        <v>8</v>
      </c>
      <c r="D9" s="145"/>
      <c r="E9" s="97"/>
      <c r="F9" s="145"/>
      <c r="G9" s="97"/>
      <c r="H9" s="145"/>
      <c r="I9" s="99"/>
    </row>
    <row r="10" spans="1:9" ht="19.5" thickBot="1" x14ac:dyDescent="0.3">
      <c r="A10" s="22" t="s">
        <v>256</v>
      </c>
      <c r="B10" s="146">
        <v>43279</v>
      </c>
      <c r="C10" s="97">
        <v>4</v>
      </c>
      <c r="D10" s="145">
        <v>43280</v>
      </c>
      <c r="E10" s="97">
        <v>2</v>
      </c>
      <c r="F10" s="145">
        <v>43281</v>
      </c>
      <c r="G10" s="97">
        <v>2</v>
      </c>
      <c r="H10" s="145"/>
      <c r="I10" s="100"/>
    </row>
    <row r="11" spans="1:9" ht="19.5" thickBot="1" x14ac:dyDescent="0.3">
      <c r="A11" s="153" t="s">
        <v>241</v>
      </c>
      <c r="B11" s="145">
        <v>43279</v>
      </c>
      <c r="C11" s="101">
        <v>4</v>
      </c>
      <c r="D11" s="145">
        <v>43280</v>
      </c>
      <c r="E11" s="97">
        <v>3</v>
      </c>
      <c r="F11" s="145"/>
      <c r="G11" s="97"/>
      <c r="H11" s="145"/>
      <c r="I11" s="100"/>
    </row>
    <row r="12" spans="1:9" ht="19.5" thickBot="1" x14ac:dyDescent="0.3">
      <c r="A12" s="153"/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53" t="s">
        <v>356</v>
      </c>
      <c r="B13" s="145">
        <v>43281</v>
      </c>
      <c r="C13" s="101">
        <v>3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53" t="s">
        <v>357</v>
      </c>
      <c r="B14" s="145">
        <v>43279</v>
      </c>
      <c r="C14" s="101">
        <v>1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3" t="s">
        <v>259</v>
      </c>
      <c r="B15" s="145">
        <v>43281</v>
      </c>
      <c r="C15" s="101">
        <v>11</v>
      </c>
      <c r="D15" s="145"/>
      <c r="E15" s="97"/>
      <c r="F15" s="145"/>
      <c r="G15" s="97"/>
      <c r="H15" s="145"/>
      <c r="I15" s="99"/>
    </row>
    <row r="16" spans="1:9" ht="19.5" thickBot="1" x14ac:dyDescent="0.3">
      <c r="A16" s="154" t="s">
        <v>257</v>
      </c>
      <c r="B16" s="145">
        <v>43281</v>
      </c>
      <c r="C16" s="101">
        <v>22</v>
      </c>
      <c r="D16" s="145"/>
      <c r="E16" s="97"/>
      <c r="F16" s="145"/>
      <c r="G16" s="97"/>
      <c r="H16" s="145"/>
      <c r="I16" s="99"/>
    </row>
    <row r="17" spans="1:9" ht="19.5" thickBot="1" x14ac:dyDescent="0.3">
      <c r="A17" s="155" t="s">
        <v>353</v>
      </c>
      <c r="B17" s="145">
        <v>43281</v>
      </c>
      <c r="C17" s="101">
        <v>2</v>
      </c>
      <c r="D17" s="145"/>
      <c r="E17" s="97"/>
      <c r="F17" s="145"/>
      <c r="G17" s="97"/>
      <c r="H17" s="145"/>
      <c r="I17" s="99"/>
    </row>
    <row r="18" spans="1:9" ht="19.5" thickBot="1" x14ac:dyDescent="0.3">
      <c r="A18" s="153" t="s">
        <v>217</v>
      </c>
      <c r="B18" s="145">
        <v>43278</v>
      </c>
      <c r="C18" s="101">
        <v>12</v>
      </c>
      <c r="D18" s="145">
        <v>43279</v>
      </c>
      <c r="E18" s="97">
        <v>7</v>
      </c>
      <c r="F18" s="145">
        <v>43280</v>
      </c>
      <c r="G18" s="97">
        <v>11</v>
      </c>
      <c r="H18" s="145">
        <v>43281</v>
      </c>
      <c r="I18" s="99">
        <v>29</v>
      </c>
    </row>
    <row r="19" spans="1:9" ht="19.5" thickBot="1" x14ac:dyDescent="0.3">
      <c r="A19" s="153" t="s">
        <v>370</v>
      </c>
      <c r="B19" s="145">
        <v>43280</v>
      </c>
      <c r="C19" s="136">
        <v>8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53" t="s">
        <v>340</v>
      </c>
      <c r="B20" s="145">
        <v>43279</v>
      </c>
      <c r="C20" s="101">
        <v>14</v>
      </c>
      <c r="D20" s="145">
        <v>43280</v>
      </c>
      <c r="E20" s="97">
        <v>14</v>
      </c>
      <c r="F20" s="145">
        <v>43281</v>
      </c>
      <c r="G20" s="97">
        <v>3</v>
      </c>
      <c r="H20" s="145">
        <v>43281</v>
      </c>
      <c r="I20" s="99">
        <v>100</v>
      </c>
    </row>
    <row r="21" spans="1:9" ht="19.5" thickBot="1" x14ac:dyDescent="0.3">
      <c r="A21" s="153" t="s">
        <v>339</v>
      </c>
      <c r="B21" s="145">
        <v>43279</v>
      </c>
      <c r="C21" s="101">
        <v>14</v>
      </c>
      <c r="D21" s="145">
        <v>43280</v>
      </c>
      <c r="E21" s="97">
        <v>14</v>
      </c>
      <c r="F21" s="145">
        <v>43281</v>
      </c>
      <c r="G21" s="97">
        <v>3</v>
      </c>
      <c r="H21" s="145">
        <v>43281</v>
      </c>
      <c r="I21" s="99">
        <v>100</v>
      </c>
    </row>
    <row r="22" spans="1:9" ht="19.5" thickBot="1" x14ac:dyDescent="0.3">
      <c r="A22" s="153" t="s">
        <v>350</v>
      </c>
      <c r="B22" s="145">
        <v>43279</v>
      </c>
      <c r="C22" s="101">
        <v>10.5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53" t="s">
        <v>304</v>
      </c>
      <c r="B23" s="147">
        <v>43280</v>
      </c>
      <c r="C23" s="103">
        <v>9</v>
      </c>
      <c r="D23" s="145">
        <v>43281</v>
      </c>
      <c r="E23" s="97">
        <v>10</v>
      </c>
      <c r="F23" s="145"/>
      <c r="G23" s="97"/>
      <c r="H23" s="145"/>
      <c r="I23" s="99"/>
    </row>
    <row r="24" spans="1:9" ht="19.5" thickBot="1" x14ac:dyDescent="0.3">
      <c r="A24" s="156" t="s">
        <v>361</v>
      </c>
      <c r="B24" s="145">
        <v>43279</v>
      </c>
      <c r="C24" s="101">
        <v>6</v>
      </c>
      <c r="D24" s="145"/>
      <c r="E24" s="97"/>
      <c r="F24" s="145"/>
      <c r="G24" s="97"/>
      <c r="H24" s="145"/>
      <c r="I24" s="99"/>
    </row>
    <row r="25" spans="1:9" ht="19.5" thickBot="1" x14ac:dyDescent="0.3">
      <c r="A25" s="153" t="s">
        <v>362</v>
      </c>
      <c r="B25" s="147">
        <v>43279</v>
      </c>
      <c r="C25" s="103">
        <v>6</v>
      </c>
      <c r="D25" s="145"/>
      <c r="E25" s="97"/>
      <c r="F25" s="145"/>
      <c r="G25" s="97"/>
      <c r="H25" s="145"/>
      <c r="I25" s="99"/>
    </row>
    <row r="26" spans="1:9" ht="19.5" thickBot="1" x14ac:dyDescent="0.3">
      <c r="A26" s="153" t="s">
        <v>29</v>
      </c>
      <c r="B26" s="145">
        <v>43281</v>
      </c>
      <c r="C26" s="101">
        <v>2</v>
      </c>
      <c r="D26" s="145"/>
      <c r="E26" s="97"/>
      <c r="F26" s="145"/>
      <c r="G26" s="97"/>
      <c r="H26" s="145"/>
      <c r="I26" s="99"/>
    </row>
    <row r="27" spans="1:9" ht="19.5" thickBot="1" x14ac:dyDescent="0.3">
      <c r="A27" s="156" t="s">
        <v>26</v>
      </c>
      <c r="B27" s="145">
        <v>43279</v>
      </c>
      <c r="C27" s="101">
        <v>10</v>
      </c>
      <c r="D27" s="145">
        <v>43280</v>
      </c>
      <c r="E27" s="97">
        <v>10</v>
      </c>
      <c r="F27" s="145">
        <v>43281</v>
      </c>
      <c r="G27" s="97">
        <v>9</v>
      </c>
      <c r="H27" s="145">
        <v>43281</v>
      </c>
      <c r="I27" s="99">
        <v>36</v>
      </c>
    </row>
    <row r="28" spans="1:9" ht="19.5" thickBot="1" x14ac:dyDescent="0.3">
      <c r="A28" s="153" t="s">
        <v>354</v>
      </c>
      <c r="B28" s="145">
        <v>43280</v>
      </c>
      <c r="C28" s="101">
        <v>9</v>
      </c>
      <c r="D28" s="145">
        <v>43281</v>
      </c>
      <c r="E28" s="97">
        <v>9</v>
      </c>
      <c r="F28" s="145"/>
      <c r="G28" s="97"/>
      <c r="H28" s="145"/>
      <c r="I28" s="99"/>
    </row>
    <row r="29" spans="1:9" ht="19.5" thickBot="1" x14ac:dyDescent="0.3">
      <c r="A29" s="157" t="s">
        <v>363</v>
      </c>
      <c r="B29" s="145">
        <v>43279</v>
      </c>
      <c r="C29" s="97">
        <v>2</v>
      </c>
      <c r="D29" s="145"/>
      <c r="E29" s="97"/>
      <c r="F29" s="145"/>
      <c r="G29" s="97"/>
      <c r="H29" s="145"/>
      <c r="I29" s="99"/>
    </row>
    <row r="30" spans="1:9" ht="19.5" thickBot="1" x14ac:dyDescent="0.3">
      <c r="A30" s="153" t="s">
        <v>71</v>
      </c>
      <c r="B30" s="145">
        <v>43279</v>
      </c>
      <c r="C30" s="101">
        <v>8.5</v>
      </c>
      <c r="D30" s="145">
        <v>43280</v>
      </c>
      <c r="E30" s="97">
        <v>6</v>
      </c>
      <c r="F30" s="145"/>
      <c r="G30" s="97"/>
      <c r="H30" s="145"/>
      <c r="I30" s="99"/>
    </row>
    <row r="31" spans="1:9" ht="19.5" thickBot="1" x14ac:dyDescent="0.3">
      <c r="A31" s="153" t="s">
        <v>266</v>
      </c>
      <c r="B31" s="145">
        <v>43279</v>
      </c>
      <c r="C31" s="101">
        <v>8.5</v>
      </c>
      <c r="D31" s="145"/>
      <c r="E31" s="97"/>
      <c r="F31" s="145"/>
      <c r="G31" s="97"/>
      <c r="H31" s="145"/>
      <c r="I31" s="99"/>
    </row>
    <row r="32" spans="1:9" ht="19.5" thickBot="1" x14ac:dyDescent="0.3">
      <c r="A32" s="153" t="s">
        <v>143</v>
      </c>
      <c r="B32" s="145">
        <v>43280</v>
      </c>
      <c r="C32" s="101">
        <v>4</v>
      </c>
      <c r="D32" s="145"/>
      <c r="E32" s="97"/>
      <c r="F32" s="145"/>
      <c r="G32" s="97"/>
      <c r="H32" s="145"/>
      <c r="I32" s="99"/>
    </row>
    <row r="33" spans="1:9" ht="19.5" thickBot="1" x14ac:dyDescent="0.3">
      <c r="A33" s="153" t="s">
        <v>319</v>
      </c>
      <c r="B33" s="145">
        <v>43281</v>
      </c>
      <c r="C33" s="101">
        <v>9</v>
      </c>
      <c r="D33" s="145"/>
      <c r="E33" s="97"/>
      <c r="F33" s="145"/>
      <c r="G33" s="97"/>
      <c r="H33" s="145"/>
      <c r="I33" s="99"/>
    </row>
    <row r="34" spans="1:9" ht="19.5" thickBot="1" x14ac:dyDescent="0.3">
      <c r="A34" s="153" t="s">
        <v>364</v>
      </c>
      <c r="B34" s="145">
        <v>43279</v>
      </c>
      <c r="C34" s="101">
        <v>8</v>
      </c>
      <c r="D34" s="145"/>
      <c r="E34" s="97"/>
      <c r="F34" s="145"/>
      <c r="G34" s="97"/>
      <c r="H34" s="145"/>
      <c r="I34" s="99"/>
    </row>
    <row r="35" spans="1:9" ht="19.5" thickBot="1" x14ac:dyDescent="0.3">
      <c r="A35" s="153" t="s">
        <v>365</v>
      </c>
      <c r="B35" s="145">
        <v>43279</v>
      </c>
      <c r="C35" s="101">
        <v>17</v>
      </c>
      <c r="D35" s="145"/>
      <c r="E35" s="97"/>
      <c r="F35" s="145"/>
      <c r="G35" s="97"/>
      <c r="H35" s="145"/>
      <c r="I35" s="99"/>
    </row>
    <row r="36" spans="1:9" ht="19.5" thickBot="1" x14ac:dyDescent="0.3">
      <c r="A36" s="153" t="s">
        <v>195</v>
      </c>
      <c r="B36" s="145">
        <v>43280</v>
      </c>
      <c r="C36" s="101">
        <v>4</v>
      </c>
      <c r="D36" s="145"/>
      <c r="E36" s="97"/>
      <c r="F36" s="145"/>
      <c r="G36" s="97"/>
      <c r="H36" s="145"/>
      <c r="I36" s="99"/>
    </row>
    <row r="37" spans="1:9" ht="19.5" thickBot="1" x14ac:dyDescent="0.3">
      <c r="A37" s="153" t="s">
        <v>366</v>
      </c>
      <c r="B37" s="145">
        <v>43280</v>
      </c>
      <c r="C37" s="101">
        <v>4</v>
      </c>
      <c r="D37" s="145"/>
      <c r="E37" s="97"/>
      <c r="F37" s="145"/>
      <c r="G37" s="97"/>
      <c r="H37" s="145"/>
      <c r="I37" s="99"/>
    </row>
    <row r="38" spans="1:9" ht="19.5" thickBot="1" x14ac:dyDescent="0.3">
      <c r="A38" s="153" t="s">
        <v>359</v>
      </c>
      <c r="B38" s="145">
        <v>43279</v>
      </c>
      <c r="C38" s="101">
        <v>8</v>
      </c>
      <c r="D38" s="145"/>
      <c r="E38" s="97"/>
      <c r="F38" s="145"/>
      <c r="G38" s="97"/>
      <c r="H38" s="145"/>
      <c r="I38" s="99"/>
    </row>
    <row r="39" spans="1:9" ht="19.5" thickBot="1" x14ac:dyDescent="0.3">
      <c r="A39" s="153" t="s">
        <v>349</v>
      </c>
      <c r="B39" s="145">
        <v>43279</v>
      </c>
      <c r="C39" s="101">
        <v>3</v>
      </c>
      <c r="D39" s="145"/>
      <c r="E39" s="97"/>
      <c r="F39" s="145"/>
      <c r="G39" s="97"/>
      <c r="H39" s="145"/>
      <c r="I39" s="99"/>
    </row>
    <row r="40" spans="1:9" ht="19.5" thickBot="1" x14ac:dyDescent="0.3">
      <c r="A40" s="153" t="s">
        <v>348</v>
      </c>
      <c r="B40" s="145">
        <v>43279</v>
      </c>
      <c r="C40" s="101">
        <v>3</v>
      </c>
      <c r="D40" s="145"/>
      <c r="E40" s="97"/>
      <c r="F40" s="145"/>
      <c r="G40" s="97"/>
      <c r="H40" s="145"/>
      <c r="I40" s="99"/>
    </row>
    <row r="41" spans="1:9" ht="19.5" thickBot="1" x14ac:dyDescent="0.3">
      <c r="A41" s="22" t="s">
        <v>225</v>
      </c>
      <c r="B41" s="145">
        <v>43280</v>
      </c>
      <c r="C41" s="101">
        <v>11</v>
      </c>
      <c r="D41" s="145">
        <v>43281</v>
      </c>
      <c r="E41" s="101">
        <v>6</v>
      </c>
      <c r="F41" s="145"/>
      <c r="G41" s="97"/>
      <c r="H41" s="145"/>
      <c r="I41" s="99"/>
    </row>
    <row r="42" spans="1:9" ht="19.5" thickBot="1" x14ac:dyDescent="0.3">
      <c r="A42" s="153" t="s">
        <v>367</v>
      </c>
      <c r="B42" s="145">
        <v>43278</v>
      </c>
      <c r="C42" s="101">
        <v>12</v>
      </c>
      <c r="D42" s="145"/>
      <c r="E42" s="97"/>
      <c r="F42" s="145"/>
      <c r="G42" s="97"/>
      <c r="H42" s="145"/>
      <c r="I42" s="99"/>
    </row>
    <row r="43" spans="1:9" ht="19.5" thickBot="1" x14ac:dyDescent="0.3">
      <c r="A43" s="153" t="s">
        <v>368</v>
      </c>
      <c r="B43" s="145">
        <v>43281</v>
      </c>
      <c r="C43" s="101">
        <v>3</v>
      </c>
      <c r="D43" s="145"/>
      <c r="E43" s="97"/>
      <c r="F43" s="145"/>
      <c r="G43" s="97"/>
      <c r="H43" s="145"/>
      <c r="I43" s="99"/>
    </row>
    <row r="44" spans="1:9" ht="19.5" thickBot="1" x14ac:dyDescent="0.3">
      <c r="A44" s="22" t="s">
        <v>369</v>
      </c>
      <c r="B44" s="145">
        <v>43280</v>
      </c>
      <c r="C44" s="101">
        <v>9</v>
      </c>
      <c r="D44" s="145">
        <v>43281</v>
      </c>
      <c r="E44" s="101">
        <v>9</v>
      </c>
      <c r="F44" s="145"/>
      <c r="G44" s="97"/>
      <c r="H44" s="145"/>
      <c r="I44" s="99"/>
    </row>
    <row r="45" spans="1:9" ht="21.75" thickBot="1" x14ac:dyDescent="0.3">
      <c r="A45" s="128" t="s">
        <v>15</v>
      </c>
      <c r="B45" s="145"/>
      <c r="C45" s="97"/>
      <c r="D45" s="145"/>
      <c r="E45" s="101"/>
      <c r="F45" s="145"/>
      <c r="G45" s="97"/>
      <c r="H45" s="145"/>
      <c r="I45" s="99"/>
    </row>
    <row r="46" spans="1:9" ht="21.75" thickBot="1" x14ac:dyDescent="0.3">
      <c r="A46" s="129">
        <f>SUM(C46+E46+G46+I46)</f>
        <v>701.5</v>
      </c>
      <c r="B46" s="148"/>
      <c r="C46" s="58">
        <f>SUM(C3:C45)</f>
        <v>307.5</v>
      </c>
      <c r="D46" s="150"/>
      <c r="E46" s="76">
        <f>SUM(E3:E45)</f>
        <v>93</v>
      </c>
      <c r="F46" s="151"/>
      <c r="G46" s="12">
        <f>SUM(G3:G45)</f>
        <v>36</v>
      </c>
      <c r="H46" s="151"/>
      <c r="I46" s="60">
        <f>SUM(I3:I45)</f>
        <v>265</v>
      </c>
    </row>
    <row r="47" spans="1:9" x14ac:dyDescent="0.25">
      <c r="B47" s="149"/>
    </row>
    <row r="48" spans="1:9" x14ac:dyDescent="0.25">
      <c r="A48" t="s">
        <v>372</v>
      </c>
      <c r="B48" s="149"/>
    </row>
    <row r="49" spans="2:2" x14ac:dyDescent="0.25">
      <c r="B49" s="149"/>
    </row>
    <row r="50" spans="2:2" x14ac:dyDescent="0.25">
      <c r="B50" s="149"/>
    </row>
    <row r="51" spans="2:2" x14ac:dyDescent="0.25">
      <c r="B51" s="149"/>
    </row>
    <row r="52" spans="2:2" x14ac:dyDescent="0.25">
      <c r="B52" s="149"/>
    </row>
    <row r="53" spans="2:2" x14ac:dyDescent="0.25">
      <c r="B53" s="149"/>
    </row>
    <row r="54" spans="2:2" x14ac:dyDescent="0.25">
      <c r="B54" s="149"/>
    </row>
    <row r="55" spans="2:2" x14ac:dyDescent="0.25">
      <c r="B55" s="149"/>
    </row>
    <row r="56" spans="2:2" x14ac:dyDescent="0.25">
      <c r="B56" s="149"/>
    </row>
    <row r="57" spans="2:2" x14ac:dyDescent="0.25">
      <c r="B57" s="149"/>
    </row>
    <row r="58" spans="2:2" x14ac:dyDescent="0.25">
      <c r="B58" s="149"/>
    </row>
    <row r="59" spans="2:2" x14ac:dyDescent="0.25">
      <c r="B59" s="149"/>
    </row>
    <row r="60" spans="2:2" x14ac:dyDescent="0.25">
      <c r="B60" s="149"/>
    </row>
    <row r="61" spans="2:2" x14ac:dyDescent="0.25">
      <c r="B61" s="149"/>
    </row>
    <row r="62" spans="2:2" x14ac:dyDescent="0.25">
      <c r="B62" s="149"/>
    </row>
    <row r="63" spans="2:2" x14ac:dyDescent="0.25">
      <c r="B63" s="149"/>
    </row>
    <row r="64" spans="2:2" x14ac:dyDescent="0.25">
      <c r="B64" s="149"/>
    </row>
    <row r="65" spans="2:2" x14ac:dyDescent="0.25">
      <c r="B65" s="149"/>
    </row>
    <row r="66" spans="2:2" x14ac:dyDescent="0.25">
      <c r="B66" s="149"/>
    </row>
    <row r="67" spans="2:2" x14ac:dyDescent="0.25">
      <c r="B67" s="149"/>
    </row>
    <row r="68" spans="2:2" x14ac:dyDescent="0.25">
      <c r="B68" s="149"/>
    </row>
    <row r="69" spans="2:2" x14ac:dyDescent="0.25">
      <c r="B69" s="149"/>
    </row>
    <row r="70" spans="2:2" x14ac:dyDescent="0.25">
      <c r="B70" s="149"/>
    </row>
    <row r="71" spans="2:2" x14ac:dyDescent="0.25">
      <c r="B71" s="149"/>
    </row>
    <row r="72" spans="2:2" x14ac:dyDescent="0.25">
      <c r="B72" s="149"/>
    </row>
    <row r="73" spans="2:2" x14ac:dyDescent="0.25">
      <c r="B73" s="149"/>
    </row>
    <row r="74" spans="2:2" x14ac:dyDescent="0.25">
      <c r="B74" s="149"/>
    </row>
    <row r="75" spans="2:2" x14ac:dyDescent="0.25">
      <c r="B75" s="149"/>
    </row>
    <row r="76" spans="2:2" x14ac:dyDescent="0.25">
      <c r="B76" s="149"/>
    </row>
    <row r="77" spans="2:2" x14ac:dyDescent="0.25">
      <c r="B77" s="149"/>
    </row>
    <row r="78" spans="2:2" x14ac:dyDescent="0.25">
      <c r="B78" s="149"/>
    </row>
    <row r="79" spans="2:2" x14ac:dyDescent="0.25">
      <c r="B79" s="149"/>
    </row>
    <row r="80" spans="2:2" x14ac:dyDescent="0.25">
      <c r="B80" s="149"/>
    </row>
    <row r="81" spans="2:2" x14ac:dyDescent="0.25">
      <c r="B81" s="149"/>
    </row>
    <row r="82" spans="2:2" x14ac:dyDescent="0.25">
      <c r="B82" s="149"/>
    </row>
    <row r="83" spans="2:2" x14ac:dyDescent="0.25">
      <c r="B83" s="149"/>
    </row>
    <row r="84" spans="2:2" x14ac:dyDescent="0.25">
      <c r="B84" s="149"/>
    </row>
    <row r="85" spans="2:2" x14ac:dyDescent="0.25">
      <c r="B85" s="149"/>
    </row>
    <row r="86" spans="2:2" x14ac:dyDescent="0.25">
      <c r="B86" s="149"/>
    </row>
    <row r="87" spans="2:2" x14ac:dyDescent="0.25">
      <c r="B87" s="149"/>
    </row>
    <row r="88" spans="2:2" x14ac:dyDescent="0.25">
      <c r="B88" s="149"/>
    </row>
    <row r="89" spans="2:2" x14ac:dyDescent="0.25">
      <c r="B89" s="149"/>
    </row>
    <row r="90" spans="2:2" x14ac:dyDescent="0.25">
      <c r="B90" s="149"/>
    </row>
    <row r="91" spans="2:2" x14ac:dyDescent="0.25">
      <c r="B91" s="149"/>
    </row>
    <row r="92" spans="2:2" x14ac:dyDescent="0.25">
      <c r="B92" s="149"/>
    </row>
    <row r="93" spans="2:2" x14ac:dyDescent="0.25">
      <c r="B93" s="149"/>
    </row>
    <row r="94" spans="2:2" x14ac:dyDescent="0.25">
      <c r="B94" s="149"/>
    </row>
    <row r="95" spans="2:2" x14ac:dyDescent="0.25">
      <c r="B95" s="149"/>
    </row>
    <row r="96" spans="2:2" x14ac:dyDescent="0.25">
      <c r="B96" s="149"/>
    </row>
    <row r="97" spans="2:2" x14ac:dyDescent="0.25">
      <c r="B97" s="149"/>
    </row>
    <row r="98" spans="2:2" x14ac:dyDescent="0.25">
      <c r="B98" s="149"/>
    </row>
    <row r="99" spans="2:2" x14ac:dyDescent="0.25">
      <c r="B99" s="149"/>
    </row>
    <row r="100" spans="2:2" x14ac:dyDescent="0.25">
      <c r="B100" s="149"/>
    </row>
    <row r="101" spans="2:2" x14ac:dyDescent="0.25">
      <c r="B101" s="149"/>
    </row>
    <row r="102" spans="2:2" x14ac:dyDescent="0.25">
      <c r="B102" s="149"/>
    </row>
    <row r="103" spans="2:2" x14ac:dyDescent="0.25">
      <c r="B103" s="149"/>
    </row>
    <row r="104" spans="2:2" x14ac:dyDescent="0.25">
      <c r="B104" s="149"/>
    </row>
    <row r="105" spans="2:2" x14ac:dyDescent="0.25">
      <c r="B105" s="149"/>
    </row>
    <row r="106" spans="2:2" x14ac:dyDescent="0.25">
      <c r="B106" s="149"/>
    </row>
    <row r="107" spans="2:2" x14ac:dyDescent="0.25">
      <c r="B107" s="149"/>
    </row>
    <row r="108" spans="2:2" x14ac:dyDescent="0.25">
      <c r="B108" s="149"/>
    </row>
    <row r="109" spans="2:2" x14ac:dyDescent="0.25">
      <c r="B109" s="149"/>
    </row>
    <row r="110" spans="2:2" x14ac:dyDescent="0.25">
      <c r="B110" s="149"/>
    </row>
    <row r="111" spans="2:2" x14ac:dyDescent="0.25">
      <c r="B111" s="149"/>
    </row>
    <row r="112" spans="2:2" x14ac:dyDescent="0.25">
      <c r="B112" s="149"/>
    </row>
    <row r="113" spans="2:2" x14ac:dyDescent="0.25">
      <c r="B113" s="149"/>
    </row>
    <row r="114" spans="2:2" x14ac:dyDescent="0.25">
      <c r="B114" s="149"/>
    </row>
    <row r="115" spans="2:2" x14ac:dyDescent="0.25">
      <c r="B115" s="149"/>
    </row>
    <row r="116" spans="2:2" x14ac:dyDescent="0.25">
      <c r="B116" s="149"/>
    </row>
    <row r="117" spans="2:2" x14ac:dyDescent="0.25">
      <c r="B117" s="149"/>
    </row>
    <row r="118" spans="2:2" x14ac:dyDescent="0.25">
      <c r="B118" s="149"/>
    </row>
    <row r="119" spans="2:2" x14ac:dyDescent="0.25">
      <c r="B119" s="149"/>
    </row>
    <row r="120" spans="2:2" x14ac:dyDescent="0.25">
      <c r="B120" s="149"/>
    </row>
    <row r="121" spans="2:2" x14ac:dyDescent="0.25">
      <c r="B121" s="149"/>
    </row>
    <row r="122" spans="2:2" x14ac:dyDescent="0.25">
      <c r="B122" s="149"/>
    </row>
    <row r="123" spans="2:2" x14ac:dyDescent="0.25">
      <c r="B123" s="149"/>
    </row>
    <row r="124" spans="2:2" x14ac:dyDescent="0.25">
      <c r="B124" s="149"/>
    </row>
    <row r="125" spans="2:2" x14ac:dyDescent="0.25">
      <c r="B125" s="149"/>
    </row>
    <row r="126" spans="2:2" x14ac:dyDescent="0.25">
      <c r="B126" s="149"/>
    </row>
    <row r="127" spans="2:2" x14ac:dyDescent="0.25">
      <c r="B127" s="149"/>
    </row>
    <row r="128" spans="2:2" x14ac:dyDescent="0.25">
      <c r="B128" s="149"/>
    </row>
    <row r="129" spans="2:2" x14ac:dyDescent="0.25">
      <c r="B129" s="149"/>
    </row>
    <row r="130" spans="2:2" x14ac:dyDescent="0.25">
      <c r="B130" s="149"/>
    </row>
    <row r="131" spans="2:2" x14ac:dyDescent="0.25">
      <c r="B131" s="149"/>
    </row>
    <row r="132" spans="2:2" x14ac:dyDescent="0.25">
      <c r="B132" s="149"/>
    </row>
    <row r="133" spans="2:2" x14ac:dyDescent="0.25">
      <c r="B133" s="149"/>
    </row>
    <row r="134" spans="2:2" x14ac:dyDescent="0.25">
      <c r="B134" s="149"/>
    </row>
    <row r="135" spans="2:2" x14ac:dyDescent="0.25">
      <c r="B135" s="149"/>
    </row>
    <row r="136" spans="2:2" x14ac:dyDescent="0.25">
      <c r="B136" s="149"/>
    </row>
    <row r="137" spans="2:2" x14ac:dyDescent="0.25">
      <c r="B137" s="149"/>
    </row>
    <row r="138" spans="2:2" x14ac:dyDescent="0.25">
      <c r="B138" s="149"/>
    </row>
    <row r="139" spans="2:2" x14ac:dyDescent="0.25">
      <c r="B139" s="149"/>
    </row>
    <row r="140" spans="2:2" x14ac:dyDescent="0.25">
      <c r="B140" s="149"/>
    </row>
    <row r="141" spans="2:2" x14ac:dyDescent="0.25">
      <c r="B141" s="149"/>
    </row>
    <row r="142" spans="2:2" x14ac:dyDescent="0.25">
      <c r="B142" s="149"/>
    </row>
    <row r="143" spans="2:2" x14ac:dyDescent="0.25">
      <c r="B143" s="149"/>
    </row>
    <row r="144" spans="2:2" x14ac:dyDescent="0.25">
      <c r="B144" s="149"/>
    </row>
    <row r="145" spans="2:2" x14ac:dyDescent="0.25">
      <c r="B145" s="149"/>
    </row>
    <row r="146" spans="2:2" x14ac:dyDescent="0.25">
      <c r="B146" s="149"/>
    </row>
    <row r="147" spans="2:2" x14ac:dyDescent="0.25">
      <c r="B147" s="149"/>
    </row>
    <row r="148" spans="2:2" x14ac:dyDescent="0.25">
      <c r="B148" s="149"/>
    </row>
    <row r="149" spans="2:2" x14ac:dyDescent="0.25">
      <c r="B149" s="149"/>
    </row>
    <row r="150" spans="2:2" x14ac:dyDescent="0.25">
      <c r="B150" s="149"/>
    </row>
    <row r="151" spans="2:2" x14ac:dyDescent="0.25">
      <c r="B151" s="149"/>
    </row>
    <row r="152" spans="2:2" x14ac:dyDescent="0.25">
      <c r="B152" s="149"/>
    </row>
    <row r="153" spans="2:2" x14ac:dyDescent="0.25">
      <c r="B153" s="149"/>
    </row>
    <row r="154" spans="2:2" x14ac:dyDescent="0.25">
      <c r="B154" s="149"/>
    </row>
    <row r="155" spans="2:2" x14ac:dyDescent="0.25">
      <c r="B155" s="149"/>
    </row>
    <row r="156" spans="2:2" x14ac:dyDescent="0.25">
      <c r="B156" s="149"/>
    </row>
    <row r="157" spans="2:2" x14ac:dyDescent="0.25">
      <c r="B157" s="149"/>
    </row>
    <row r="158" spans="2:2" x14ac:dyDescent="0.25">
      <c r="B158" s="149"/>
    </row>
    <row r="159" spans="2:2" x14ac:dyDescent="0.25">
      <c r="B159" s="149"/>
    </row>
    <row r="160" spans="2:2" x14ac:dyDescent="0.25">
      <c r="B160" s="149"/>
    </row>
    <row r="161" spans="2:2" x14ac:dyDescent="0.25">
      <c r="B161" s="149"/>
    </row>
    <row r="162" spans="2:2" x14ac:dyDescent="0.25">
      <c r="B162" s="149"/>
    </row>
    <row r="163" spans="2:2" x14ac:dyDescent="0.25">
      <c r="B163" s="149"/>
    </row>
    <row r="164" spans="2:2" x14ac:dyDescent="0.25">
      <c r="B164" s="149"/>
    </row>
    <row r="165" spans="2:2" x14ac:dyDescent="0.25">
      <c r="B165" s="149"/>
    </row>
    <row r="166" spans="2:2" x14ac:dyDescent="0.25">
      <c r="B166" s="149"/>
    </row>
    <row r="167" spans="2:2" x14ac:dyDescent="0.25">
      <c r="B167" s="149"/>
    </row>
    <row r="168" spans="2:2" x14ac:dyDescent="0.25">
      <c r="B168" s="149"/>
    </row>
    <row r="169" spans="2:2" x14ac:dyDescent="0.25">
      <c r="B169" s="149"/>
    </row>
    <row r="170" spans="2:2" x14ac:dyDescent="0.25">
      <c r="B170" s="149"/>
    </row>
    <row r="171" spans="2:2" x14ac:dyDescent="0.25">
      <c r="B171" s="149"/>
    </row>
    <row r="172" spans="2:2" x14ac:dyDescent="0.25">
      <c r="B172" s="149"/>
    </row>
    <row r="173" spans="2:2" x14ac:dyDescent="0.25">
      <c r="B173" s="149"/>
    </row>
    <row r="174" spans="2:2" x14ac:dyDescent="0.25">
      <c r="B174" s="149"/>
    </row>
    <row r="175" spans="2:2" x14ac:dyDescent="0.25">
      <c r="B175" s="149"/>
    </row>
    <row r="176" spans="2:2" x14ac:dyDescent="0.25">
      <c r="B176" s="149"/>
    </row>
    <row r="177" spans="2:2" x14ac:dyDescent="0.25">
      <c r="B177" s="149"/>
    </row>
    <row r="178" spans="2:2" x14ac:dyDescent="0.25">
      <c r="B178" s="149"/>
    </row>
    <row r="179" spans="2:2" x14ac:dyDescent="0.25">
      <c r="B179" s="149"/>
    </row>
    <row r="180" spans="2:2" x14ac:dyDescent="0.25">
      <c r="B180" s="149"/>
    </row>
    <row r="181" spans="2:2" x14ac:dyDescent="0.25">
      <c r="B181" s="149"/>
    </row>
    <row r="182" spans="2:2" x14ac:dyDescent="0.25">
      <c r="B182" s="149"/>
    </row>
    <row r="183" spans="2:2" x14ac:dyDescent="0.25">
      <c r="B183" s="149"/>
    </row>
    <row r="184" spans="2:2" x14ac:dyDescent="0.25">
      <c r="B184" s="149"/>
    </row>
    <row r="185" spans="2:2" x14ac:dyDescent="0.25">
      <c r="B185" s="149"/>
    </row>
    <row r="186" spans="2:2" x14ac:dyDescent="0.25">
      <c r="B186" s="149"/>
    </row>
    <row r="187" spans="2:2" x14ac:dyDescent="0.25">
      <c r="B187" s="149"/>
    </row>
    <row r="188" spans="2:2" x14ac:dyDescent="0.25">
      <c r="B188" s="149"/>
    </row>
    <row r="189" spans="2:2" x14ac:dyDescent="0.25">
      <c r="B189" s="149"/>
    </row>
    <row r="190" spans="2:2" x14ac:dyDescent="0.25">
      <c r="B190" s="149"/>
    </row>
    <row r="191" spans="2:2" x14ac:dyDescent="0.25">
      <c r="B191" s="149"/>
    </row>
    <row r="192" spans="2:2" x14ac:dyDescent="0.25">
      <c r="B192" s="149"/>
    </row>
    <row r="193" spans="2:2" x14ac:dyDescent="0.25">
      <c r="B193" s="149"/>
    </row>
    <row r="194" spans="2:2" x14ac:dyDescent="0.25">
      <c r="B194" s="149"/>
    </row>
    <row r="195" spans="2:2" x14ac:dyDescent="0.25">
      <c r="B195" s="149"/>
    </row>
    <row r="196" spans="2:2" x14ac:dyDescent="0.25">
      <c r="B196" s="149"/>
    </row>
    <row r="197" spans="2:2" x14ac:dyDescent="0.25">
      <c r="B197" s="149"/>
    </row>
    <row r="198" spans="2:2" x14ac:dyDescent="0.25">
      <c r="B198" s="149"/>
    </row>
    <row r="199" spans="2:2" x14ac:dyDescent="0.25">
      <c r="B199" s="149"/>
    </row>
    <row r="200" spans="2:2" x14ac:dyDescent="0.25">
      <c r="B200" s="149"/>
    </row>
    <row r="201" spans="2:2" x14ac:dyDescent="0.25">
      <c r="B201" s="149"/>
    </row>
    <row r="202" spans="2:2" x14ac:dyDescent="0.25">
      <c r="B202" s="149"/>
    </row>
    <row r="203" spans="2:2" x14ac:dyDescent="0.25">
      <c r="B203" s="149"/>
    </row>
    <row r="204" spans="2:2" x14ac:dyDescent="0.25">
      <c r="B204" s="149"/>
    </row>
    <row r="205" spans="2:2" x14ac:dyDescent="0.25">
      <c r="B205" s="149"/>
    </row>
    <row r="206" spans="2:2" x14ac:dyDescent="0.25">
      <c r="B206" s="149"/>
    </row>
    <row r="207" spans="2:2" x14ac:dyDescent="0.25">
      <c r="B207" s="149"/>
    </row>
    <row r="208" spans="2:2" x14ac:dyDescent="0.25">
      <c r="B208" s="149"/>
    </row>
    <row r="209" spans="2:2" x14ac:dyDescent="0.25">
      <c r="B209" s="149"/>
    </row>
    <row r="210" spans="2:2" x14ac:dyDescent="0.25">
      <c r="B210" s="149"/>
    </row>
    <row r="211" spans="2:2" x14ac:dyDescent="0.25">
      <c r="B211" s="149"/>
    </row>
    <row r="212" spans="2:2" x14ac:dyDescent="0.25">
      <c r="B212" s="149"/>
    </row>
    <row r="213" spans="2:2" x14ac:dyDescent="0.25">
      <c r="B213" s="149"/>
    </row>
    <row r="214" spans="2:2" x14ac:dyDescent="0.25">
      <c r="B214" s="149"/>
    </row>
    <row r="215" spans="2:2" x14ac:dyDescent="0.25">
      <c r="B215" s="149"/>
    </row>
    <row r="216" spans="2:2" x14ac:dyDescent="0.25">
      <c r="B216" s="149"/>
    </row>
    <row r="217" spans="2:2" x14ac:dyDescent="0.25">
      <c r="B217" s="149"/>
    </row>
    <row r="218" spans="2:2" x14ac:dyDescent="0.25">
      <c r="B218" s="149"/>
    </row>
    <row r="219" spans="2:2" x14ac:dyDescent="0.25">
      <c r="B219" s="149"/>
    </row>
    <row r="220" spans="2:2" x14ac:dyDescent="0.25">
      <c r="B220" s="149"/>
    </row>
    <row r="221" spans="2:2" x14ac:dyDescent="0.25">
      <c r="B221" s="149"/>
    </row>
    <row r="222" spans="2:2" x14ac:dyDescent="0.25">
      <c r="B222" s="149"/>
    </row>
    <row r="223" spans="2:2" x14ac:dyDescent="0.25">
      <c r="B223" s="149"/>
    </row>
    <row r="224" spans="2:2" x14ac:dyDescent="0.25">
      <c r="B224" s="149"/>
    </row>
    <row r="225" spans="2:2" x14ac:dyDescent="0.25">
      <c r="B225" s="149"/>
    </row>
    <row r="226" spans="2:2" x14ac:dyDescent="0.25">
      <c r="B226" s="149"/>
    </row>
    <row r="227" spans="2:2" x14ac:dyDescent="0.25">
      <c r="B227" s="149"/>
    </row>
    <row r="228" spans="2:2" x14ac:dyDescent="0.25">
      <c r="B228" s="149"/>
    </row>
    <row r="229" spans="2:2" x14ac:dyDescent="0.25">
      <c r="B229" s="149"/>
    </row>
    <row r="230" spans="2:2" x14ac:dyDescent="0.25">
      <c r="B230" s="149"/>
    </row>
    <row r="231" spans="2:2" x14ac:dyDescent="0.25">
      <c r="B231" s="149"/>
    </row>
    <row r="232" spans="2:2" x14ac:dyDescent="0.25">
      <c r="B232" s="149"/>
    </row>
    <row r="233" spans="2:2" x14ac:dyDescent="0.25">
      <c r="B233" s="149"/>
    </row>
    <row r="234" spans="2:2" x14ac:dyDescent="0.25">
      <c r="B234" s="149"/>
    </row>
    <row r="235" spans="2:2" x14ac:dyDescent="0.25">
      <c r="B235" s="149"/>
    </row>
    <row r="236" spans="2:2" x14ac:dyDescent="0.25">
      <c r="B236" s="149"/>
    </row>
    <row r="237" spans="2:2" x14ac:dyDescent="0.25">
      <c r="B237" s="149"/>
    </row>
    <row r="238" spans="2:2" x14ac:dyDescent="0.25">
      <c r="B238" s="149"/>
    </row>
    <row r="239" spans="2:2" x14ac:dyDescent="0.25">
      <c r="B239" s="149"/>
    </row>
    <row r="240" spans="2:2" x14ac:dyDescent="0.25">
      <c r="B240" s="149"/>
    </row>
    <row r="241" spans="2:2" x14ac:dyDescent="0.25">
      <c r="B241" s="149"/>
    </row>
    <row r="242" spans="2:2" x14ac:dyDescent="0.25">
      <c r="B242" s="149"/>
    </row>
    <row r="243" spans="2:2" x14ac:dyDescent="0.25">
      <c r="B243" s="149"/>
    </row>
    <row r="244" spans="2:2" x14ac:dyDescent="0.25">
      <c r="B244" s="149"/>
    </row>
    <row r="245" spans="2:2" x14ac:dyDescent="0.25">
      <c r="B245" s="149"/>
    </row>
    <row r="246" spans="2:2" x14ac:dyDescent="0.25">
      <c r="B246" s="149"/>
    </row>
    <row r="247" spans="2:2" x14ac:dyDescent="0.25">
      <c r="B247" s="149"/>
    </row>
    <row r="248" spans="2:2" x14ac:dyDescent="0.25">
      <c r="B248" s="149"/>
    </row>
    <row r="249" spans="2:2" x14ac:dyDescent="0.25">
      <c r="B249" s="149"/>
    </row>
    <row r="250" spans="2:2" x14ac:dyDescent="0.25">
      <c r="B250" s="149"/>
    </row>
    <row r="251" spans="2:2" x14ac:dyDescent="0.25">
      <c r="B251" s="149"/>
    </row>
    <row r="252" spans="2:2" x14ac:dyDescent="0.25">
      <c r="B252" s="149"/>
    </row>
    <row r="253" spans="2:2" x14ac:dyDescent="0.25">
      <c r="B253" s="149"/>
    </row>
    <row r="254" spans="2:2" x14ac:dyDescent="0.25">
      <c r="B254" s="149"/>
    </row>
    <row r="255" spans="2:2" x14ac:dyDescent="0.25">
      <c r="B255" s="149"/>
    </row>
    <row r="256" spans="2:2" x14ac:dyDescent="0.25">
      <c r="B256" s="149"/>
    </row>
    <row r="257" spans="2:2" x14ac:dyDescent="0.25">
      <c r="B257" s="149"/>
    </row>
    <row r="258" spans="2:2" x14ac:dyDescent="0.25">
      <c r="B258" s="149"/>
    </row>
    <row r="259" spans="2:2" x14ac:dyDescent="0.25">
      <c r="B259" s="149"/>
    </row>
    <row r="260" spans="2:2" x14ac:dyDescent="0.25">
      <c r="B260" s="149"/>
    </row>
    <row r="261" spans="2:2" x14ac:dyDescent="0.25">
      <c r="B261" s="149"/>
    </row>
    <row r="262" spans="2:2" x14ac:dyDescent="0.25">
      <c r="B262" s="149"/>
    </row>
    <row r="263" spans="2:2" x14ac:dyDescent="0.25">
      <c r="B263" s="149"/>
    </row>
    <row r="264" spans="2:2" x14ac:dyDescent="0.25">
      <c r="B264" s="149"/>
    </row>
    <row r="265" spans="2:2" x14ac:dyDescent="0.25">
      <c r="B265" s="149"/>
    </row>
    <row r="266" spans="2:2" x14ac:dyDescent="0.25">
      <c r="B266" s="149"/>
    </row>
    <row r="267" spans="2:2" x14ac:dyDescent="0.25">
      <c r="B267" s="149"/>
    </row>
    <row r="268" spans="2:2" x14ac:dyDescent="0.25">
      <c r="B268" s="149"/>
    </row>
    <row r="269" spans="2:2" x14ac:dyDescent="0.25">
      <c r="B269" s="149"/>
    </row>
    <row r="270" spans="2:2" x14ac:dyDescent="0.25">
      <c r="B270" s="149"/>
    </row>
    <row r="271" spans="2:2" x14ac:dyDescent="0.25">
      <c r="B271" s="149"/>
    </row>
    <row r="272" spans="2:2" x14ac:dyDescent="0.25">
      <c r="B272" s="149"/>
    </row>
    <row r="273" spans="2:2" x14ac:dyDescent="0.25">
      <c r="B273" s="149"/>
    </row>
    <row r="274" spans="2:2" x14ac:dyDescent="0.25">
      <c r="B274" s="149"/>
    </row>
    <row r="275" spans="2:2" x14ac:dyDescent="0.25">
      <c r="B275" s="149"/>
    </row>
    <row r="276" spans="2:2" x14ac:dyDescent="0.25">
      <c r="B276" s="149"/>
    </row>
    <row r="277" spans="2:2" x14ac:dyDescent="0.25">
      <c r="B277" s="149"/>
    </row>
    <row r="278" spans="2:2" x14ac:dyDescent="0.25">
      <c r="B278" s="149"/>
    </row>
    <row r="279" spans="2:2" x14ac:dyDescent="0.25">
      <c r="B279" s="149"/>
    </row>
    <row r="280" spans="2:2" x14ac:dyDescent="0.25">
      <c r="B280" s="149"/>
    </row>
    <row r="281" spans="2:2" x14ac:dyDescent="0.25">
      <c r="B281" s="149"/>
    </row>
    <row r="282" spans="2:2" x14ac:dyDescent="0.25">
      <c r="B282" s="149"/>
    </row>
    <row r="283" spans="2:2" x14ac:dyDescent="0.25">
      <c r="B283" s="149"/>
    </row>
    <row r="284" spans="2:2" x14ac:dyDescent="0.25">
      <c r="B284" s="149"/>
    </row>
    <row r="285" spans="2:2" x14ac:dyDescent="0.25">
      <c r="B285" s="149"/>
    </row>
    <row r="286" spans="2:2" x14ac:dyDescent="0.25">
      <c r="B286" s="149"/>
    </row>
    <row r="287" spans="2:2" x14ac:dyDescent="0.25">
      <c r="B287" s="149"/>
    </row>
    <row r="288" spans="2:2" x14ac:dyDescent="0.25">
      <c r="B288" s="149"/>
    </row>
    <row r="289" spans="2:2" x14ac:dyDescent="0.25">
      <c r="B289" s="149"/>
    </row>
    <row r="290" spans="2:2" x14ac:dyDescent="0.25">
      <c r="B290" s="149"/>
    </row>
    <row r="291" spans="2:2" x14ac:dyDescent="0.25">
      <c r="B291" s="149"/>
    </row>
    <row r="292" spans="2:2" x14ac:dyDescent="0.25">
      <c r="B292" s="149"/>
    </row>
    <row r="293" spans="2:2" x14ac:dyDescent="0.25">
      <c r="B293" s="149"/>
    </row>
    <row r="294" spans="2:2" x14ac:dyDescent="0.25">
      <c r="B294" s="149"/>
    </row>
    <row r="295" spans="2:2" x14ac:dyDescent="0.25">
      <c r="B295" s="149"/>
    </row>
    <row r="296" spans="2:2" x14ac:dyDescent="0.25">
      <c r="B296" s="149"/>
    </row>
    <row r="297" spans="2:2" x14ac:dyDescent="0.25">
      <c r="B297" s="149"/>
    </row>
    <row r="298" spans="2:2" x14ac:dyDescent="0.25">
      <c r="B298" s="149"/>
    </row>
    <row r="299" spans="2:2" x14ac:dyDescent="0.25">
      <c r="B299" s="149"/>
    </row>
    <row r="300" spans="2:2" x14ac:dyDescent="0.25">
      <c r="B300" s="149"/>
    </row>
    <row r="301" spans="2:2" x14ac:dyDescent="0.25">
      <c r="B301" s="149"/>
    </row>
    <row r="302" spans="2:2" x14ac:dyDescent="0.25">
      <c r="B302" s="149"/>
    </row>
    <row r="303" spans="2:2" x14ac:dyDescent="0.25">
      <c r="B303" s="149"/>
    </row>
    <row r="304" spans="2:2" x14ac:dyDescent="0.25">
      <c r="B304" s="149"/>
    </row>
    <row r="305" spans="2:2" x14ac:dyDescent="0.25">
      <c r="B305" s="149"/>
    </row>
    <row r="306" spans="2:2" x14ac:dyDescent="0.25">
      <c r="B306" s="149"/>
    </row>
    <row r="307" spans="2:2" x14ac:dyDescent="0.25">
      <c r="B307" s="149"/>
    </row>
    <row r="308" spans="2:2" x14ac:dyDescent="0.25">
      <c r="B308" s="149"/>
    </row>
    <row r="309" spans="2:2" x14ac:dyDescent="0.25">
      <c r="B309" s="149"/>
    </row>
    <row r="310" spans="2:2" x14ac:dyDescent="0.25">
      <c r="B310" s="149"/>
    </row>
    <row r="311" spans="2:2" x14ac:dyDescent="0.25">
      <c r="B311" s="149"/>
    </row>
    <row r="312" spans="2:2" x14ac:dyDescent="0.25">
      <c r="B312" s="149"/>
    </row>
    <row r="313" spans="2:2" x14ac:dyDescent="0.25">
      <c r="B313" s="149"/>
    </row>
    <row r="314" spans="2:2" x14ac:dyDescent="0.25">
      <c r="B314" s="149"/>
    </row>
    <row r="315" spans="2:2" x14ac:dyDescent="0.25">
      <c r="B315" s="149"/>
    </row>
    <row r="316" spans="2:2" x14ac:dyDescent="0.25">
      <c r="B316" s="149"/>
    </row>
    <row r="317" spans="2:2" x14ac:dyDescent="0.25">
      <c r="B317" s="149"/>
    </row>
    <row r="318" spans="2:2" x14ac:dyDescent="0.25">
      <c r="B318" s="149"/>
    </row>
    <row r="319" spans="2:2" x14ac:dyDescent="0.25">
      <c r="B319" s="149"/>
    </row>
    <row r="320" spans="2:2" x14ac:dyDescent="0.25">
      <c r="B320" s="149"/>
    </row>
    <row r="321" spans="2:2" x14ac:dyDescent="0.25">
      <c r="B321" s="149"/>
    </row>
    <row r="322" spans="2:2" x14ac:dyDescent="0.25">
      <c r="B322" s="149"/>
    </row>
    <row r="323" spans="2:2" x14ac:dyDescent="0.25">
      <c r="B323" s="149"/>
    </row>
    <row r="324" spans="2:2" x14ac:dyDescent="0.25">
      <c r="B324" s="149"/>
    </row>
    <row r="325" spans="2:2" x14ac:dyDescent="0.25">
      <c r="B325" s="149"/>
    </row>
    <row r="326" spans="2:2" x14ac:dyDescent="0.25">
      <c r="B326" s="149"/>
    </row>
    <row r="327" spans="2:2" x14ac:dyDescent="0.25">
      <c r="B327" s="149"/>
    </row>
    <row r="328" spans="2:2" x14ac:dyDescent="0.25">
      <c r="B328" s="149"/>
    </row>
    <row r="329" spans="2:2" x14ac:dyDescent="0.25">
      <c r="B329" s="149"/>
    </row>
    <row r="330" spans="2:2" x14ac:dyDescent="0.25">
      <c r="B330" s="149"/>
    </row>
    <row r="331" spans="2:2" x14ac:dyDescent="0.25">
      <c r="B331" s="149"/>
    </row>
    <row r="332" spans="2:2" x14ac:dyDescent="0.25">
      <c r="B332" s="149"/>
    </row>
    <row r="333" spans="2:2" x14ac:dyDescent="0.25">
      <c r="B333" s="149"/>
    </row>
    <row r="334" spans="2:2" x14ac:dyDescent="0.25">
      <c r="B334" s="149"/>
    </row>
    <row r="335" spans="2:2" x14ac:dyDescent="0.25">
      <c r="B335" s="149"/>
    </row>
    <row r="336" spans="2:2" x14ac:dyDescent="0.25">
      <c r="B336" s="149"/>
    </row>
    <row r="337" spans="2:2" x14ac:dyDescent="0.25">
      <c r="B337" s="149"/>
    </row>
    <row r="338" spans="2:2" x14ac:dyDescent="0.25">
      <c r="B338" s="149"/>
    </row>
    <row r="339" spans="2:2" x14ac:dyDescent="0.25">
      <c r="B339" s="149"/>
    </row>
    <row r="340" spans="2:2" x14ac:dyDescent="0.25">
      <c r="B340" s="149"/>
    </row>
    <row r="341" spans="2:2" x14ac:dyDescent="0.25">
      <c r="B341" s="149"/>
    </row>
    <row r="342" spans="2:2" x14ac:dyDescent="0.25">
      <c r="B342" s="149"/>
    </row>
    <row r="343" spans="2:2" x14ac:dyDescent="0.25">
      <c r="B343" s="149"/>
    </row>
    <row r="344" spans="2:2" x14ac:dyDescent="0.25">
      <c r="B344" s="149"/>
    </row>
    <row r="345" spans="2:2" x14ac:dyDescent="0.25">
      <c r="B345" s="149"/>
    </row>
    <row r="346" spans="2:2" x14ac:dyDescent="0.25">
      <c r="B346" s="149"/>
    </row>
    <row r="347" spans="2:2" x14ac:dyDescent="0.25">
      <c r="B347" s="149"/>
    </row>
    <row r="348" spans="2:2" x14ac:dyDescent="0.25">
      <c r="B348" s="149"/>
    </row>
    <row r="349" spans="2:2" x14ac:dyDescent="0.25">
      <c r="B349" s="149"/>
    </row>
    <row r="350" spans="2:2" x14ac:dyDescent="0.25">
      <c r="B350" s="149"/>
    </row>
    <row r="351" spans="2:2" x14ac:dyDescent="0.25">
      <c r="B351" s="149"/>
    </row>
    <row r="352" spans="2:2" x14ac:dyDescent="0.25">
      <c r="B352" s="149"/>
    </row>
    <row r="353" spans="2:2" x14ac:dyDescent="0.25">
      <c r="B353" s="149"/>
    </row>
    <row r="354" spans="2:2" x14ac:dyDescent="0.25">
      <c r="B354" s="149"/>
    </row>
    <row r="355" spans="2:2" x14ac:dyDescent="0.25">
      <c r="B355" s="149"/>
    </row>
    <row r="356" spans="2:2" x14ac:dyDescent="0.25">
      <c r="B356" s="149"/>
    </row>
    <row r="357" spans="2:2" x14ac:dyDescent="0.25">
      <c r="B357" s="149"/>
    </row>
    <row r="358" spans="2:2" x14ac:dyDescent="0.25">
      <c r="B358" s="149"/>
    </row>
    <row r="359" spans="2:2" x14ac:dyDescent="0.25">
      <c r="B359" s="149"/>
    </row>
    <row r="360" spans="2:2" x14ac:dyDescent="0.25">
      <c r="B360" s="149"/>
    </row>
    <row r="361" spans="2:2" x14ac:dyDescent="0.25">
      <c r="B361" s="149"/>
    </row>
    <row r="362" spans="2:2" x14ac:dyDescent="0.25">
      <c r="B362" s="149"/>
    </row>
    <row r="363" spans="2:2" x14ac:dyDescent="0.25">
      <c r="B363" s="149"/>
    </row>
    <row r="364" spans="2:2" x14ac:dyDescent="0.25">
      <c r="B364" s="149"/>
    </row>
    <row r="365" spans="2:2" x14ac:dyDescent="0.25">
      <c r="B365" s="149"/>
    </row>
    <row r="366" spans="2:2" x14ac:dyDescent="0.25">
      <c r="B366" s="149"/>
    </row>
    <row r="367" spans="2:2" x14ac:dyDescent="0.25">
      <c r="B367" s="149"/>
    </row>
    <row r="368" spans="2:2" x14ac:dyDescent="0.25">
      <c r="B368" s="149"/>
    </row>
    <row r="369" spans="2:2" x14ac:dyDescent="0.25">
      <c r="B369" s="149"/>
    </row>
    <row r="370" spans="2:2" x14ac:dyDescent="0.25">
      <c r="B370" s="149"/>
    </row>
    <row r="371" spans="2:2" x14ac:dyDescent="0.25">
      <c r="B371" s="149"/>
    </row>
    <row r="372" spans="2:2" x14ac:dyDescent="0.25">
      <c r="B372" s="149"/>
    </row>
    <row r="373" spans="2:2" x14ac:dyDescent="0.25">
      <c r="B373" s="149"/>
    </row>
    <row r="374" spans="2:2" x14ac:dyDescent="0.25">
      <c r="B374" s="149"/>
    </row>
    <row r="375" spans="2:2" x14ac:dyDescent="0.25">
      <c r="B375" s="149"/>
    </row>
    <row r="376" spans="2:2" x14ac:dyDescent="0.25">
      <c r="B376" s="149"/>
    </row>
    <row r="377" spans="2:2" x14ac:dyDescent="0.25">
      <c r="B377" s="149"/>
    </row>
    <row r="378" spans="2:2" x14ac:dyDescent="0.25">
      <c r="B378" s="149"/>
    </row>
    <row r="379" spans="2:2" x14ac:dyDescent="0.25">
      <c r="B379" s="149"/>
    </row>
    <row r="380" spans="2:2" x14ac:dyDescent="0.25">
      <c r="B380" s="149"/>
    </row>
    <row r="381" spans="2:2" x14ac:dyDescent="0.25">
      <c r="B381" s="149"/>
    </row>
    <row r="382" spans="2:2" x14ac:dyDescent="0.25">
      <c r="B382" s="149"/>
    </row>
    <row r="383" spans="2:2" x14ac:dyDescent="0.25">
      <c r="B383" s="149"/>
    </row>
    <row r="384" spans="2:2" x14ac:dyDescent="0.25">
      <c r="B384" s="149"/>
    </row>
    <row r="385" spans="2:2" x14ac:dyDescent="0.25">
      <c r="B385" s="149"/>
    </row>
    <row r="386" spans="2:2" x14ac:dyDescent="0.25">
      <c r="B386" s="149"/>
    </row>
    <row r="387" spans="2:2" x14ac:dyDescent="0.25">
      <c r="B387" s="149"/>
    </row>
    <row r="388" spans="2:2" x14ac:dyDescent="0.25">
      <c r="B388" s="149"/>
    </row>
    <row r="389" spans="2:2" x14ac:dyDescent="0.25">
      <c r="B389" s="149"/>
    </row>
    <row r="390" spans="2:2" x14ac:dyDescent="0.25">
      <c r="B390" s="149"/>
    </row>
    <row r="391" spans="2:2" x14ac:dyDescent="0.25">
      <c r="B391" s="149"/>
    </row>
    <row r="392" spans="2:2" x14ac:dyDescent="0.25">
      <c r="B392" s="149"/>
    </row>
    <row r="393" spans="2:2" x14ac:dyDescent="0.25">
      <c r="B393" s="149"/>
    </row>
    <row r="394" spans="2:2" x14ac:dyDescent="0.25">
      <c r="B394" s="149"/>
    </row>
    <row r="395" spans="2:2" x14ac:dyDescent="0.25">
      <c r="B395" s="149"/>
    </row>
    <row r="396" spans="2:2" x14ac:dyDescent="0.25">
      <c r="B396" s="149"/>
    </row>
    <row r="397" spans="2:2" x14ac:dyDescent="0.25">
      <c r="B397" s="149"/>
    </row>
    <row r="398" spans="2:2" x14ac:dyDescent="0.25">
      <c r="B398" s="149"/>
    </row>
    <row r="399" spans="2:2" x14ac:dyDescent="0.25">
      <c r="B399" s="149"/>
    </row>
    <row r="400" spans="2:2" x14ac:dyDescent="0.25">
      <c r="B400" s="149"/>
    </row>
    <row r="401" spans="2:2" x14ac:dyDescent="0.25">
      <c r="B401" s="149"/>
    </row>
    <row r="402" spans="2:2" x14ac:dyDescent="0.25">
      <c r="B402" s="149"/>
    </row>
    <row r="403" spans="2:2" x14ac:dyDescent="0.25">
      <c r="B403" s="149"/>
    </row>
    <row r="404" spans="2:2" x14ac:dyDescent="0.25">
      <c r="B404" s="149"/>
    </row>
    <row r="405" spans="2:2" x14ac:dyDescent="0.25">
      <c r="B405" s="149"/>
    </row>
    <row r="406" spans="2:2" x14ac:dyDescent="0.25">
      <c r="B406" s="149"/>
    </row>
    <row r="407" spans="2:2" x14ac:dyDescent="0.25">
      <c r="B407" s="149"/>
    </row>
    <row r="408" spans="2:2" x14ac:dyDescent="0.25">
      <c r="B408" s="149"/>
    </row>
    <row r="409" spans="2:2" x14ac:dyDescent="0.25">
      <c r="B409" s="149"/>
    </row>
    <row r="410" spans="2:2" x14ac:dyDescent="0.25">
      <c r="B410" s="149"/>
    </row>
    <row r="411" spans="2:2" x14ac:dyDescent="0.25">
      <c r="B411" s="149"/>
    </row>
    <row r="412" spans="2:2" x14ac:dyDescent="0.25">
      <c r="B412" s="149"/>
    </row>
    <row r="413" spans="2:2" x14ac:dyDescent="0.25">
      <c r="B413" s="149"/>
    </row>
    <row r="414" spans="2:2" x14ac:dyDescent="0.25">
      <c r="B414" s="149"/>
    </row>
    <row r="415" spans="2:2" x14ac:dyDescent="0.25">
      <c r="B415" s="149"/>
    </row>
    <row r="416" spans="2:2" x14ac:dyDescent="0.25">
      <c r="B416" s="149"/>
    </row>
    <row r="417" spans="2:2" x14ac:dyDescent="0.25">
      <c r="B417" s="149"/>
    </row>
    <row r="418" spans="2:2" x14ac:dyDescent="0.25">
      <c r="B418" s="149"/>
    </row>
    <row r="419" spans="2:2" x14ac:dyDescent="0.25">
      <c r="B419" s="149"/>
    </row>
    <row r="420" spans="2:2" x14ac:dyDescent="0.25">
      <c r="B420" s="149"/>
    </row>
    <row r="421" spans="2:2" x14ac:dyDescent="0.25">
      <c r="B421" s="149"/>
    </row>
    <row r="422" spans="2:2" x14ac:dyDescent="0.25">
      <c r="B422" s="149"/>
    </row>
    <row r="423" spans="2:2" x14ac:dyDescent="0.25">
      <c r="B423" s="149"/>
    </row>
    <row r="424" spans="2:2" x14ac:dyDescent="0.25">
      <c r="B424" s="149"/>
    </row>
    <row r="425" spans="2:2" x14ac:dyDescent="0.25">
      <c r="B425" s="149"/>
    </row>
    <row r="426" spans="2:2" x14ac:dyDescent="0.25">
      <c r="B426" s="149"/>
    </row>
    <row r="427" spans="2:2" x14ac:dyDescent="0.25">
      <c r="B427" s="149"/>
    </row>
    <row r="428" spans="2:2" x14ac:dyDescent="0.25">
      <c r="B428" s="149"/>
    </row>
    <row r="429" spans="2:2" x14ac:dyDescent="0.25">
      <c r="B429" s="149"/>
    </row>
    <row r="430" spans="2:2" x14ac:dyDescent="0.25">
      <c r="B430" s="149"/>
    </row>
    <row r="431" spans="2:2" x14ac:dyDescent="0.25">
      <c r="B431" s="149"/>
    </row>
    <row r="432" spans="2:2" x14ac:dyDescent="0.25">
      <c r="B432" s="149"/>
    </row>
    <row r="433" spans="2:2" x14ac:dyDescent="0.25">
      <c r="B433" s="149"/>
    </row>
    <row r="434" spans="2:2" x14ac:dyDescent="0.25">
      <c r="B434" s="149"/>
    </row>
    <row r="435" spans="2:2" x14ac:dyDescent="0.25">
      <c r="B435" s="149"/>
    </row>
    <row r="436" spans="2:2" x14ac:dyDescent="0.25">
      <c r="B436" s="149"/>
    </row>
    <row r="437" spans="2:2" x14ac:dyDescent="0.25">
      <c r="B437" s="149"/>
    </row>
    <row r="438" spans="2:2" x14ac:dyDescent="0.25">
      <c r="B438" s="149"/>
    </row>
    <row r="439" spans="2:2" x14ac:dyDescent="0.25">
      <c r="B439" s="149"/>
    </row>
    <row r="440" spans="2:2" x14ac:dyDescent="0.25">
      <c r="B440" s="149"/>
    </row>
    <row r="441" spans="2:2" x14ac:dyDescent="0.25">
      <c r="B441" s="149"/>
    </row>
    <row r="442" spans="2:2" x14ac:dyDescent="0.25">
      <c r="B442" s="149"/>
    </row>
    <row r="443" spans="2:2" x14ac:dyDescent="0.25">
      <c r="B443" s="149"/>
    </row>
    <row r="444" spans="2:2" x14ac:dyDescent="0.25">
      <c r="B444" s="149"/>
    </row>
    <row r="445" spans="2:2" x14ac:dyDescent="0.25">
      <c r="B445" s="149"/>
    </row>
    <row r="446" spans="2:2" x14ac:dyDescent="0.25">
      <c r="B446" s="149"/>
    </row>
    <row r="447" spans="2:2" x14ac:dyDescent="0.25">
      <c r="B447" s="149"/>
    </row>
    <row r="448" spans="2:2" x14ac:dyDescent="0.25">
      <c r="B448" s="149"/>
    </row>
    <row r="449" spans="2:2" x14ac:dyDescent="0.25">
      <c r="B449" s="149"/>
    </row>
    <row r="450" spans="2:2" x14ac:dyDescent="0.25">
      <c r="B450" s="149"/>
    </row>
    <row r="451" spans="2:2" x14ac:dyDescent="0.25">
      <c r="B451" s="149"/>
    </row>
    <row r="452" spans="2:2" x14ac:dyDescent="0.25">
      <c r="B452" s="149"/>
    </row>
    <row r="453" spans="2:2" x14ac:dyDescent="0.25">
      <c r="B453" s="149"/>
    </row>
    <row r="454" spans="2:2" x14ac:dyDescent="0.25">
      <c r="B454" s="149"/>
    </row>
    <row r="455" spans="2:2" x14ac:dyDescent="0.25">
      <c r="B455" s="149"/>
    </row>
    <row r="456" spans="2:2" x14ac:dyDescent="0.25">
      <c r="B456" s="149"/>
    </row>
    <row r="457" spans="2:2" x14ac:dyDescent="0.25">
      <c r="B457" s="149"/>
    </row>
    <row r="458" spans="2:2" x14ac:dyDescent="0.25">
      <c r="B458" s="149"/>
    </row>
    <row r="459" spans="2:2" x14ac:dyDescent="0.25">
      <c r="B459" s="149"/>
    </row>
    <row r="460" spans="2:2" x14ac:dyDescent="0.25">
      <c r="B460" s="149"/>
    </row>
    <row r="461" spans="2:2" x14ac:dyDescent="0.25">
      <c r="B461" s="149"/>
    </row>
    <row r="462" spans="2:2" x14ac:dyDescent="0.25">
      <c r="B462" s="149"/>
    </row>
    <row r="463" spans="2:2" x14ac:dyDescent="0.25">
      <c r="B463" s="149"/>
    </row>
    <row r="464" spans="2:2" x14ac:dyDescent="0.25">
      <c r="B464" s="149"/>
    </row>
    <row r="465" spans="2:2" x14ac:dyDescent="0.25">
      <c r="B465" s="149"/>
    </row>
    <row r="466" spans="2:2" x14ac:dyDescent="0.25">
      <c r="B466" s="149"/>
    </row>
    <row r="467" spans="2:2" x14ac:dyDescent="0.25">
      <c r="B467" s="149"/>
    </row>
    <row r="468" spans="2:2" x14ac:dyDescent="0.25">
      <c r="B468" s="149"/>
    </row>
    <row r="469" spans="2:2" x14ac:dyDescent="0.25">
      <c r="B469" s="149"/>
    </row>
    <row r="470" spans="2:2" x14ac:dyDescent="0.25">
      <c r="B470" s="149"/>
    </row>
    <row r="471" spans="2:2" x14ac:dyDescent="0.25">
      <c r="B471" s="149"/>
    </row>
    <row r="472" spans="2:2" x14ac:dyDescent="0.25">
      <c r="B472" s="149"/>
    </row>
    <row r="473" spans="2:2" x14ac:dyDescent="0.25">
      <c r="B473" s="149"/>
    </row>
    <row r="474" spans="2:2" x14ac:dyDescent="0.25">
      <c r="B474" s="149"/>
    </row>
    <row r="475" spans="2:2" x14ac:dyDescent="0.25">
      <c r="B475" s="149"/>
    </row>
    <row r="476" spans="2:2" x14ac:dyDescent="0.25">
      <c r="B476" s="149"/>
    </row>
    <row r="477" spans="2:2" x14ac:dyDescent="0.25">
      <c r="B477" s="149"/>
    </row>
    <row r="478" spans="2:2" x14ac:dyDescent="0.25">
      <c r="B478" s="149"/>
    </row>
    <row r="479" spans="2:2" x14ac:dyDescent="0.25">
      <c r="B479" s="149"/>
    </row>
    <row r="480" spans="2:2" x14ac:dyDescent="0.25">
      <c r="B480" s="149"/>
    </row>
    <row r="481" spans="2:2" x14ac:dyDescent="0.25">
      <c r="B481" s="149"/>
    </row>
    <row r="482" spans="2:2" x14ac:dyDescent="0.25">
      <c r="B482" s="149"/>
    </row>
    <row r="483" spans="2:2" x14ac:dyDescent="0.25">
      <c r="B483" s="149"/>
    </row>
    <row r="484" spans="2:2" x14ac:dyDescent="0.25">
      <c r="B484" s="149"/>
    </row>
    <row r="485" spans="2:2" x14ac:dyDescent="0.25">
      <c r="B485" s="149"/>
    </row>
    <row r="486" spans="2:2" x14ac:dyDescent="0.25">
      <c r="B486" s="149"/>
    </row>
    <row r="487" spans="2:2" x14ac:dyDescent="0.25">
      <c r="B487" s="149"/>
    </row>
    <row r="488" spans="2:2" x14ac:dyDescent="0.25">
      <c r="B488" s="149"/>
    </row>
    <row r="489" spans="2:2" x14ac:dyDescent="0.25">
      <c r="B489" s="149"/>
    </row>
    <row r="490" spans="2:2" x14ac:dyDescent="0.25">
      <c r="B490" s="149"/>
    </row>
    <row r="491" spans="2:2" x14ac:dyDescent="0.25">
      <c r="B491" s="149"/>
    </row>
    <row r="492" spans="2:2" x14ac:dyDescent="0.25">
      <c r="B492" s="149"/>
    </row>
    <row r="493" spans="2:2" x14ac:dyDescent="0.25">
      <c r="B493" s="149"/>
    </row>
    <row r="494" spans="2:2" x14ac:dyDescent="0.25">
      <c r="B494" s="149"/>
    </row>
    <row r="495" spans="2:2" x14ac:dyDescent="0.25">
      <c r="B495" s="149"/>
    </row>
    <row r="496" spans="2:2" x14ac:dyDescent="0.25">
      <c r="B496" s="149"/>
    </row>
    <row r="497" spans="2:2" x14ac:dyDescent="0.25">
      <c r="B497" s="149"/>
    </row>
    <row r="498" spans="2:2" x14ac:dyDescent="0.25">
      <c r="B498" s="149"/>
    </row>
    <row r="499" spans="2:2" x14ac:dyDescent="0.25">
      <c r="B499" s="149"/>
    </row>
    <row r="500" spans="2:2" x14ac:dyDescent="0.25">
      <c r="B500" s="149"/>
    </row>
    <row r="501" spans="2:2" x14ac:dyDescent="0.25">
      <c r="B501" s="149"/>
    </row>
    <row r="502" spans="2:2" x14ac:dyDescent="0.25">
      <c r="B502" s="149"/>
    </row>
    <row r="503" spans="2:2" x14ac:dyDescent="0.25">
      <c r="B503" s="149"/>
    </row>
    <row r="504" spans="2:2" x14ac:dyDescent="0.25">
      <c r="B504" s="149"/>
    </row>
    <row r="505" spans="2:2" x14ac:dyDescent="0.25">
      <c r="B505" s="149"/>
    </row>
    <row r="506" spans="2:2" x14ac:dyDescent="0.25">
      <c r="B506" s="149"/>
    </row>
    <row r="507" spans="2:2" x14ac:dyDescent="0.25">
      <c r="B507" s="149"/>
    </row>
    <row r="508" spans="2:2" x14ac:dyDescent="0.25">
      <c r="B508" s="149"/>
    </row>
    <row r="509" spans="2:2" x14ac:dyDescent="0.25">
      <c r="B509" s="149"/>
    </row>
    <row r="510" spans="2:2" x14ac:dyDescent="0.25">
      <c r="B510" s="149"/>
    </row>
    <row r="511" spans="2:2" x14ac:dyDescent="0.25">
      <c r="B511" s="149"/>
    </row>
    <row r="512" spans="2:2" x14ac:dyDescent="0.25">
      <c r="B512" s="149"/>
    </row>
    <row r="513" spans="2:2" x14ac:dyDescent="0.25">
      <c r="B513" s="149"/>
    </row>
    <row r="514" spans="2:2" x14ac:dyDescent="0.25">
      <c r="B514" s="149"/>
    </row>
    <row r="515" spans="2:2" x14ac:dyDescent="0.25">
      <c r="B515" s="149"/>
    </row>
    <row r="516" spans="2:2" x14ac:dyDescent="0.25">
      <c r="B516" s="149"/>
    </row>
    <row r="517" spans="2:2" x14ac:dyDescent="0.25">
      <c r="B517" s="149"/>
    </row>
    <row r="518" spans="2:2" x14ac:dyDescent="0.25">
      <c r="B518" s="149"/>
    </row>
    <row r="519" spans="2:2" x14ac:dyDescent="0.25">
      <c r="B519" s="149"/>
    </row>
    <row r="520" spans="2:2" x14ac:dyDescent="0.25">
      <c r="B520" s="149"/>
    </row>
    <row r="521" spans="2:2" x14ac:dyDescent="0.25">
      <c r="B521" s="149"/>
    </row>
    <row r="522" spans="2:2" x14ac:dyDescent="0.25">
      <c r="B522" s="149"/>
    </row>
    <row r="523" spans="2:2" x14ac:dyDescent="0.25">
      <c r="B523" s="149"/>
    </row>
    <row r="524" spans="2:2" x14ac:dyDescent="0.25">
      <c r="B524" s="149"/>
    </row>
    <row r="525" spans="2:2" x14ac:dyDescent="0.25">
      <c r="B525" s="149"/>
    </row>
    <row r="526" spans="2:2" x14ac:dyDescent="0.25">
      <c r="B526" s="149"/>
    </row>
    <row r="527" spans="2:2" x14ac:dyDescent="0.25">
      <c r="B527" s="149"/>
    </row>
    <row r="528" spans="2:2" x14ac:dyDescent="0.25">
      <c r="B528" s="149"/>
    </row>
    <row r="529" spans="2:2" x14ac:dyDescent="0.25">
      <c r="B529" s="149"/>
    </row>
    <row r="530" spans="2:2" x14ac:dyDescent="0.25">
      <c r="B530" s="149"/>
    </row>
    <row r="531" spans="2:2" x14ac:dyDescent="0.25">
      <c r="B531" s="149"/>
    </row>
    <row r="532" spans="2:2" x14ac:dyDescent="0.25">
      <c r="B532" s="149"/>
    </row>
    <row r="533" spans="2:2" x14ac:dyDescent="0.25">
      <c r="B533" s="149"/>
    </row>
    <row r="534" spans="2:2" x14ac:dyDescent="0.25">
      <c r="B534" s="149"/>
    </row>
    <row r="535" spans="2:2" x14ac:dyDescent="0.25">
      <c r="B535" s="149"/>
    </row>
    <row r="536" spans="2:2" x14ac:dyDescent="0.25">
      <c r="B536" s="149"/>
    </row>
    <row r="537" spans="2:2" x14ac:dyDescent="0.25">
      <c r="B537" s="149"/>
    </row>
    <row r="538" spans="2:2" x14ac:dyDescent="0.25">
      <c r="B538" s="149"/>
    </row>
    <row r="539" spans="2:2" x14ac:dyDescent="0.25">
      <c r="B539" s="149"/>
    </row>
    <row r="540" spans="2:2" x14ac:dyDescent="0.25">
      <c r="B540" s="149"/>
    </row>
    <row r="541" spans="2:2" x14ac:dyDescent="0.25">
      <c r="B541" s="149"/>
    </row>
    <row r="542" spans="2:2" x14ac:dyDescent="0.25">
      <c r="B542" s="149"/>
    </row>
    <row r="543" spans="2:2" x14ac:dyDescent="0.25">
      <c r="B543" s="149"/>
    </row>
    <row r="544" spans="2:2" x14ac:dyDescent="0.25">
      <c r="B544" s="149"/>
    </row>
    <row r="545" spans="2:2" x14ac:dyDescent="0.25">
      <c r="B545" s="149"/>
    </row>
    <row r="546" spans="2:2" x14ac:dyDescent="0.25">
      <c r="B546" s="149"/>
    </row>
    <row r="547" spans="2:2" x14ac:dyDescent="0.25">
      <c r="B547" s="149"/>
    </row>
    <row r="548" spans="2:2" x14ac:dyDescent="0.25">
      <c r="B548" s="149"/>
    </row>
    <row r="549" spans="2:2" x14ac:dyDescent="0.25">
      <c r="B549" s="149"/>
    </row>
    <row r="550" spans="2:2" x14ac:dyDescent="0.25">
      <c r="B550" s="149"/>
    </row>
    <row r="551" spans="2:2" x14ac:dyDescent="0.25">
      <c r="B551" s="149"/>
    </row>
    <row r="552" spans="2:2" x14ac:dyDescent="0.25">
      <c r="B552" s="149"/>
    </row>
    <row r="553" spans="2:2" x14ac:dyDescent="0.25">
      <c r="B553" s="149"/>
    </row>
    <row r="554" spans="2:2" x14ac:dyDescent="0.25">
      <c r="B554" s="149"/>
    </row>
    <row r="555" spans="2:2" x14ac:dyDescent="0.25">
      <c r="B555" s="149"/>
    </row>
    <row r="556" spans="2:2" x14ac:dyDescent="0.25">
      <c r="B556" s="149"/>
    </row>
    <row r="557" spans="2:2" x14ac:dyDescent="0.25">
      <c r="B557" s="149"/>
    </row>
    <row r="558" spans="2:2" x14ac:dyDescent="0.25">
      <c r="B558" s="149"/>
    </row>
    <row r="559" spans="2:2" x14ac:dyDescent="0.25">
      <c r="B559" s="149"/>
    </row>
    <row r="560" spans="2:2" x14ac:dyDescent="0.25">
      <c r="B560" s="149"/>
    </row>
    <row r="561" spans="2:2" x14ac:dyDescent="0.25">
      <c r="B561" s="149"/>
    </row>
    <row r="562" spans="2:2" x14ac:dyDescent="0.25">
      <c r="B562" s="149"/>
    </row>
    <row r="563" spans="2:2" x14ac:dyDescent="0.25">
      <c r="B563" s="149"/>
    </row>
    <row r="564" spans="2:2" x14ac:dyDescent="0.25">
      <c r="B564" s="149"/>
    </row>
    <row r="565" spans="2:2" x14ac:dyDescent="0.25">
      <c r="B565" s="149"/>
    </row>
    <row r="566" spans="2:2" x14ac:dyDescent="0.25">
      <c r="B566" s="149"/>
    </row>
    <row r="567" spans="2:2" x14ac:dyDescent="0.25">
      <c r="B567" s="149"/>
    </row>
    <row r="568" spans="2:2" x14ac:dyDescent="0.25">
      <c r="B568" s="149"/>
    </row>
    <row r="569" spans="2:2" x14ac:dyDescent="0.25">
      <c r="B569" s="149"/>
    </row>
    <row r="570" spans="2:2" x14ac:dyDescent="0.25">
      <c r="B570" s="149"/>
    </row>
    <row r="571" spans="2:2" x14ac:dyDescent="0.25">
      <c r="B571" s="149"/>
    </row>
    <row r="572" spans="2:2" x14ac:dyDescent="0.25">
      <c r="B572" s="149"/>
    </row>
    <row r="573" spans="2:2" x14ac:dyDescent="0.25">
      <c r="B573" s="149"/>
    </row>
    <row r="574" spans="2:2" x14ac:dyDescent="0.25">
      <c r="B574" s="149"/>
    </row>
    <row r="575" spans="2:2" x14ac:dyDescent="0.25">
      <c r="B575" s="149"/>
    </row>
    <row r="576" spans="2:2" x14ac:dyDescent="0.25">
      <c r="B576" s="149"/>
    </row>
    <row r="577" spans="2:2" x14ac:dyDescent="0.25">
      <c r="B577" s="149"/>
    </row>
    <row r="578" spans="2:2" x14ac:dyDescent="0.25">
      <c r="B578" s="149"/>
    </row>
    <row r="579" spans="2:2" x14ac:dyDescent="0.25">
      <c r="B579" s="149"/>
    </row>
    <row r="580" spans="2:2" x14ac:dyDescent="0.25">
      <c r="B580" s="149"/>
    </row>
    <row r="581" spans="2:2" x14ac:dyDescent="0.25">
      <c r="B581" s="149"/>
    </row>
    <row r="582" spans="2:2" x14ac:dyDescent="0.25">
      <c r="B582" s="149"/>
    </row>
    <row r="583" spans="2:2" x14ac:dyDescent="0.25">
      <c r="B583" s="149"/>
    </row>
    <row r="584" spans="2:2" x14ac:dyDescent="0.25">
      <c r="B584" s="149"/>
    </row>
    <row r="585" spans="2:2" x14ac:dyDescent="0.25">
      <c r="B585" s="149"/>
    </row>
    <row r="586" spans="2:2" x14ac:dyDescent="0.25">
      <c r="B586" s="149"/>
    </row>
    <row r="587" spans="2:2" x14ac:dyDescent="0.25">
      <c r="B587" s="149"/>
    </row>
    <row r="588" spans="2:2" x14ac:dyDescent="0.25">
      <c r="B588" s="149"/>
    </row>
    <row r="589" spans="2:2" x14ac:dyDescent="0.25">
      <c r="B589" s="149"/>
    </row>
    <row r="590" spans="2:2" x14ac:dyDescent="0.25">
      <c r="B590" s="149"/>
    </row>
    <row r="591" spans="2:2" x14ac:dyDescent="0.25">
      <c r="B591" s="149"/>
    </row>
    <row r="592" spans="2:2" x14ac:dyDescent="0.25">
      <c r="B592" s="149"/>
    </row>
    <row r="593" spans="2:2" x14ac:dyDescent="0.25">
      <c r="B593" s="149"/>
    </row>
    <row r="594" spans="2:2" x14ac:dyDescent="0.25">
      <c r="B594" s="149"/>
    </row>
    <row r="595" spans="2:2" x14ac:dyDescent="0.25">
      <c r="B595" s="149"/>
    </row>
    <row r="596" spans="2:2" x14ac:dyDescent="0.25">
      <c r="B596" s="149"/>
    </row>
    <row r="597" spans="2:2" x14ac:dyDescent="0.25">
      <c r="B597" s="149"/>
    </row>
    <row r="598" spans="2:2" x14ac:dyDescent="0.25">
      <c r="B598" s="149"/>
    </row>
    <row r="599" spans="2:2" x14ac:dyDescent="0.25">
      <c r="B599" s="149"/>
    </row>
    <row r="600" spans="2:2" x14ac:dyDescent="0.25">
      <c r="B600" s="149"/>
    </row>
    <row r="601" spans="2:2" x14ac:dyDescent="0.25">
      <c r="B601" s="149"/>
    </row>
    <row r="602" spans="2:2" x14ac:dyDescent="0.25">
      <c r="B602" s="149"/>
    </row>
    <row r="603" spans="2:2" x14ac:dyDescent="0.25">
      <c r="B603" s="149"/>
    </row>
    <row r="604" spans="2:2" x14ac:dyDescent="0.25">
      <c r="B604" s="149"/>
    </row>
    <row r="605" spans="2:2" x14ac:dyDescent="0.25">
      <c r="B605" s="149"/>
    </row>
    <row r="606" spans="2:2" x14ac:dyDescent="0.25">
      <c r="B606" s="149"/>
    </row>
    <row r="607" spans="2:2" x14ac:dyDescent="0.25">
      <c r="B607" s="149"/>
    </row>
    <row r="608" spans="2:2" x14ac:dyDescent="0.25">
      <c r="B608" s="149"/>
    </row>
    <row r="609" spans="2:2" x14ac:dyDescent="0.25">
      <c r="B609" s="149"/>
    </row>
    <row r="610" spans="2:2" x14ac:dyDescent="0.25">
      <c r="B610" s="149"/>
    </row>
    <row r="611" spans="2:2" x14ac:dyDescent="0.25">
      <c r="B611" s="149"/>
    </row>
    <row r="612" spans="2:2" x14ac:dyDescent="0.25">
      <c r="B612" s="149"/>
    </row>
    <row r="613" spans="2:2" x14ac:dyDescent="0.25">
      <c r="B613" s="149"/>
    </row>
    <row r="614" spans="2:2" x14ac:dyDescent="0.25">
      <c r="B614" s="149"/>
    </row>
    <row r="615" spans="2:2" x14ac:dyDescent="0.25">
      <c r="B615" s="149"/>
    </row>
    <row r="616" spans="2:2" x14ac:dyDescent="0.25">
      <c r="B616" s="149"/>
    </row>
    <row r="617" spans="2:2" x14ac:dyDescent="0.25">
      <c r="B617" s="149"/>
    </row>
    <row r="618" spans="2:2" x14ac:dyDescent="0.25">
      <c r="B618" s="149"/>
    </row>
    <row r="619" spans="2:2" x14ac:dyDescent="0.25">
      <c r="B619" s="149"/>
    </row>
    <row r="620" spans="2:2" x14ac:dyDescent="0.25">
      <c r="B620" s="149"/>
    </row>
    <row r="621" spans="2:2" x14ac:dyDescent="0.25">
      <c r="B621" s="149"/>
    </row>
    <row r="622" spans="2:2" x14ac:dyDescent="0.25">
      <c r="B622" s="149"/>
    </row>
    <row r="623" spans="2:2" x14ac:dyDescent="0.25">
      <c r="B623" s="149"/>
    </row>
    <row r="624" spans="2:2" x14ac:dyDescent="0.25">
      <c r="B624" s="149"/>
    </row>
    <row r="625" spans="2:2" x14ac:dyDescent="0.25">
      <c r="B625" s="149"/>
    </row>
    <row r="626" spans="2:2" x14ac:dyDescent="0.25">
      <c r="B626" s="149"/>
    </row>
    <row r="627" spans="2:2" x14ac:dyDescent="0.25">
      <c r="B627" s="149"/>
    </row>
    <row r="628" spans="2:2" x14ac:dyDescent="0.25">
      <c r="B628" s="149"/>
    </row>
    <row r="629" spans="2:2" x14ac:dyDescent="0.25">
      <c r="B629" s="149"/>
    </row>
    <row r="630" spans="2:2" x14ac:dyDescent="0.25">
      <c r="B630" s="149"/>
    </row>
    <row r="631" spans="2:2" x14ac:dyDescent="0.25">
      <c r="B631" s="149"/>
    </row>
    <row r="632" spans="2:2" x14ac:dyDescent="0.25">
      <c r="B632" s="149"/>
    </row>
    <row r="633" spans="2:2" x14ac:dyDescent="0.25">
      <c r="B633" s="149"/>
    </row>
    <row r="634" spans="2:2" x14ac:dyDescent="0.25">
      <c r="B634" s="149"/>
    </row>
    <row r="635" spans="2:2" x14ac:dyDescent="0.25">
      <c r="B635" s="149"/>
    </row>
    <row r="636" spans="2:2" x14ac:dyDescent="0.25">
      <c r="B636" s="149"/>
    </row>
    <row r="637" spans="2:2" x14ac:dyDescent="0.25">
      <c r="B637" s="149"/>
    </row>
    <row r="638" spans="2:2" x14ac:dyDescent="0.25">
      <c r="B638" s="149"/>
    </row>
    <row r="639" spans="2:2" x14ac:dyDescent="0.25">
      <c r="B639" s="149"/>
    </row>
    <row r="640" spans="2:2" x14ac:dyDescent="0.25">
      <c r="B640" s="149"/>
    </row>
    <row r="641" spans="2:2" x14ac:dyDescent="0.25">
      <c r="B641" s="149"/>
    </row>
    <row r="642" spans="2:2" x14ac:dyDescent="0.25">
      <c r="B642" s="149"/>
    </row>
    <row r="643" spans="2:2" x14ac:dyDescent="0.25">
      <c r="B643" s="149"/>
    </row>
    <row r="644" spans="2:2" x14ac:dyDescent="0.25">
      <c r="B644" s="149"/>
    </row>
    <row r="645" spans="2:2" x14ac:dyDescent="0.25">
      <c r="B645" s="149"/>
    </row>
    <row r="646" spans="2:2" x14ac:dyDescent="0.25">
      <c r="B646" s="149"/>
    </row>
    <row r="647" spans="2:2" x14ac:dyDescent="0.25">
      <c r="B647" s="149"/>
    </row>
    <row r="648" spans="2:2" x14ac:dyDescent="0.25">
      <c r="B648" s="149"/>
    </row>
    <row r="649" spans="2:2" x14ac:dyDescent="0.25">
      <c r="B649" s="149"/>
    </row>
    <row r="650" spans="2:2" x14ac:dyDescent="0.25">
      <c r="B650" s="149"/>
    </row>
    <row r="651" spans="2:2" x14ac:dyDescent="0.25">
      <c r="B651" s="149"/>
    </row>
    <row r="652" spans="2:2" x14ac:dyDescent="0.25">
      <c r="B652" s="149"/>
    </row>
    <row r="653" spans="2:2" x14ac:dyDescent="0.25">
      <c r="B653" s="149"/>
    </row>
    <row r="654" spans="2:2" x14ac:dyDescent="0.25">
      <c r="B654" s="149"/>
    </row>
    <row r="655" spans="2:2" x14ac:dyDescent="0.25">
      <c r="B655" s="149"/>
    </row>
    <row r="656" spans="2:2" x14ac:dyDescent="0.25">
      <c r="B656" s="149"/>
    </row>
    <row r="657" spans="2:2" x14ac:dyDescent="0.25">
      <c r="B657" s="149"/>
    </row>
    <row r="658" spans="2:2" x14ac:dyDescent="0.25">
      <c r="B658" s="149"/>
    </row>
    <row r="659" spans="2:2" x14ac:dyDescent="0.25">
      <c r="B659" s="149"/>
    </row>
    <row r="660" spans="2:2" x14ac:dyDescent="0.25">
      <c r="B660" s="149"/>
    </row>
    <row r="661" spans="2:2" x14ac:dyDescent="0.25">
      <c r="B661" s="149"/>
    </row>
    <row r="662" spans="2:2" x14ac:dyDescent="0.25">
      <c r="B662" s="149"/>
    </row>
    <row r="663" spans="2:2" x14ac:dyDescent="0.25">
      <c r="B663" s="149"/>
    </row>
    <row r="664" spans="2:2" x14ac:dyDescent="0.25">
      <c r="B664" s="149"/>
    </row>
    <row r="665" spans="2:2" x14ac:dyDescent="0.25">
      <c r="B665" s="149"/>
    </row>
    <row r="666" spans="2:2" x14ac:dyDescent="0.25">
      <c r="B666" s="149"/>
    </row>
    <row r="667" spans="2:2" x14ac:dyDescent="0.25">
      <c r="B667" s="149"/>
    </row>
    <row r="668" spans="2:2" x14ac:dyDescent="0.25">
      <c r="B668" s="149"/>
    </row>
    <row r="669" spans="2:2" x14ac:dyDescent="0.25">
      <c r="B669" s="149"/>
    </row>
    <row r="670" spans="2:2" x14ac:dyDescent="0.25">
      <c r="B670" s="149"/>
    </row>
    <row r="671" spans="2:2" x14ac:dyDescent="0.25">
      <c r="B671" s="149"/>
    </row>
    <row r="672" spans="2:2" x14ac:dyDescent="0.25">
      <c r="B672" s="149"/>
    </row>
    <row r="673" spans="2:2" x14ac:dyDescent="0.25">
      <c r="B673" s="149"/>
    </row>
    <row r="674" spans="2:2" x14ac:dyDescent="0.25">
      <c r="B674" s="149"/>
    </row>
    <row r="675" spans="2:2" x14ac:dyDescent="0.25">
      <c r="B675" s="149"/>
    </row>
    <row r="676" spans="2:2" x14ac:dyDescent="0.25">
      <c r="B676" s="149"/>
    </row>
    <row r="677" spans="2:2" x14ac:dyDescent="0.25">
      <c r="B677" s="149"/>
    </row>
    <row r="678" spans="2:2" x14ac:dyDescent="0.25">
      <c r="B678" s="149"/>
    </row>
    <row r="679" spans="2:2" x14ac:dyDescent="0.25">
      <c r="B679" s="149"/>
    </row>
    <row r="680" spans="2:2" x14ac:dyDescent="0.25">
      <c r="B680" s="149"/>
    </row>
    <row r="681" spans="2:2" x14ac:dyDescent="0.25">
      <c r="B681" s="149"/>
    </row>
    <row r="682" spans="2:2" x14ac:dyDescent="0.25">
      <c r="B682" s="149"/>
    </row>
    <row r="683" spans="2:2" x14ac:dyDescent="0.25">
      <c r="B683" s="149"/>
    </row>
    <row r="684" spans="2:2" x14ac:dyDescent="0.25">
      <c r="B684" s="149"/>
    </row>
    <row r="685" spans="2:2" x14ac:dyDescent="0.25">
      <c r="B685" s="149"/>
    </row>
    <row r="686" spans="2:2" x14ac:dyDescent="0.25">
      <c r="B686" s="149"/>
    </row>
    <row r="687" spans="2:2" x14ac:dyDescent="0.25">
      <c r="B687" s="149"/>
    </row>
    <row r="688" spans="2:2" x14ac:dyDescent="0.25">
      <c r="B688" s="149"/>
    </row>
    <row r="689" spans="2:2" x14ac:dyDescent="0.25">
      <c r="B689" s="149"/>
    </row>
    <row r="690" spans="2:2" x14ac:dyDescent="0.25">
      <c r="B690" s="149"/>
    </row>
    <row r="691" spans="2:2" x14ac:dyDescent="0.25">
      <c r="B691" s="149"/>
    </row>
    <row r="692" spans="2:2" x14ac:dyDescent="0.25">
      <c r="B692" s="149"/>
    </row>
    <row r="693" spans="2:2" x14ac:dyDescent="0.25">
      <c r="B693" s="149"/>
    </row>
    <row r="694" spans="2:2" x14ac:dyDescent="0.25">
      <c r="B694" s="149"/>
    </row>
    <row r="695" spans="2:2" x14ac:dyDescent="0.25">
      <c r="B695" s="149"/>
    </row>
    <row r="696" spans="2:2" x14ac:dyDescent="0.25">
      <c r="B696" s="149"/>
    </row>
    <row r="697" spans="2:2" x14ac:dyDescent="0.25">
      <c r="B697" s="149"/>
    </row>
    <row r="698" spans="2:2" x14ac:dyDescent="0.25">
      <c r="B698" s="149"/>
    </row>
    <row r="699" spans="2:2" x14ac:dyDescent="0.25">
      <c r="B699" s="149"/>
    </row>
    <row r="700" spans="2:2" x14ac:dyDescent="0.25">
      <c r="B700" s="149"/>
    </row>
    <row r="701" spans="2:2" x14ac:dyDescent="0.25">
      <c r="B701" s="149"/>
    </row>
    <row r="702" spans="2:2" x14ac:dyDescent="0.25">
      <c r="B702" s="149"/>
    </row>
    <row r="703" spans="2:2" x14ac:dyDescent="0.25">
      <c r="B703" s="149"/>
    </row>
    <row r="704" spans="2:2" x14ac:dyDescent="0.25">
      <c r="B704" s="149"/>
    </row>
    <row r="705" spans="2:2" x14ac:dyDescent="0.25">
      <c r="B705" s="149"/>
    </row>
    <row r="706" spans="2:2" x14ac:dyDescent="0.25">
      <c r="B706" s="149"/>
    </row>
    <row r="707" spans="2:2" x14ac:dyDescent="0.25">
      <c r="B707" s="149"/>
    </row>
    <row r="708" spans="2:2" x14ac:dyDescent="0.25">
      <c r="B708" s="149"/>
    </row>
    <row r="709" spans="2:2" x14ac:dyDescent="0.25">
      <c r="B709" s="149"/>
    </row>
    <row r="710" spans="2:2" x14ac:dyDescent="0.25">
      <c r="B710" s="149"/>
    </row>
    <row r="711" spans="2:2" x14ac:dyDescent="0.25">
      <c r="B711" s="149"/>
    </row>
    <row r="712" spans="2:2" x14ac:dyDescent="0.25">
      <c r="B712" s="149"/>
    </row>
    <row r="713" spans="2:2" x14ac:dyDescent="0.25">
      <c r="B713" s="149"/>
    </row>
    <row r="714" spans="2:2" x14ac:dyDescent="0.25">
      <c r="B714" s="149"/>
    </row>
    <row r="715" spans="2:2" x14ac:dyDescent="0.25">
      <c r="B715" s="149"/>
    </row>
    <row r="716" spans="2:2" x14ac:dyDescent="0.25">
      <c r="B716" s="149"/>
    </row>
    <row r="717" spans="2:2" x14ac:dyDescent="0.25">
      <c r="B717" s="149"/>
    </row>
    <row r="718" spans="2:2" x14ac:dyDescent="0.25">
      <c r="B718" s="149"/>
    </row>
    <row r="719" spans="2:2" x14ac:dyDescent="0.25">
      <c r="B719" s="149"/>
    </row>
    <row r="720" spans="2:2" x14ac:dyDescent="0.25">
      <c r="B720" s="149"/>
    </row>
    <row r="721" spans="2:2" x14ac:dyDescent="0.25">
      <c r="B721" s="149"/>
    </row>
    <row r="722" spans="2:2" x14ac:dyDescent="0.25">
      <c r="B722" s="149"/>
    </row>
    <row r="723" spans="2:2" x14ac:dyDescent="0.25">
      <c r="B723" s="149"/>
    </row>
    <row r="724" spans="2:2" x14ac:dyDescent="0.25">
      <c r="B724" s="149"/>
    </row>
    <row r="725" spans="2:2" x14ac:dyDescent="0.25">
      <c r="B725" s="149"/>
    </row>
    <row r="726" spans="2:2" x14ac:dyDescent="0.25">
      <c r="B726" s="149"/>
    </row>
    <row r="727" spans="2:2" x14ac:dyDescent="0.25">
      <c r="B727" s="149"/>
    </row>
    <row r="728" spans="2:2" x14ac:dyDescent="0.25">
      <c r="B728" s="149"/>
    </row>
    <row r="729" spans="2:2" x14ac:dyDescent="0.25">
      <c r="B729" s="149"/>
    </row>
    <row r="730" spans="2:2" x14ac:dyDescent="0.25">
      <c r="B730" s="149"/>
    </row>
    <row r="731" spans="2:2" x14ac:dyDescent="0.25">
      <c r="B731" s="149"/>
    </row>
    <row r="732" spans="2:2" x14ac:dyDescent="0.25">
      <c r="B732" s="149"/>
    </row>
    <row r="733" spans="2:2" x14ac:dyDescent="0.25">
      <c r="B733" s="149"/>
    </row>
    <row r="734" spans="2:2" x14ac:dyDescent="0.25">
      <c r="B734" s="149"/>
    </row>
    <row r="735" spans="2:2" x14ac:dyDescent="0.25">
      <c r="B735" s="149"/>
    </row>
    <row r="736" spans="2:2" x14ac:dyDescent="0.25">
      <c r="B736" s="149"/>
    </row>
    <row r="737" spans="2:2" x14ac:dyDescent="0.25">
      <c r="B737" s="149"/>
    </row>
    <row r="738" spans="2:2" x14ac:dyDescent="0.25">
      <c r="B738" s="149"/>
    </row>
    <row r="739" spans="2:2" x14ac:dyDescent="0.25">
      <c r="B739" s="149"/>
    </row>
    <row r="740" spans="2:2" x14ac:dyDescent="0.25">
      <c r="B740" s="149"/>
    </row>
    <row r="741" spans="2:2" x14ac:dyDescent="0.25">
      <c r="B741" s="149"/>
    </row>
    <row r="742" spans="2:2" x14ac:dyDescent="0.25">
      <c r="B742" s="149"/>
    </row>
    <row r="743" spans="2:2" x14ac:dyDescent="0.25">
      <c r="B743" s="149"/>
    </row>
    <row r="744" spans="2:2" x14ac:dyDescent="0.25">
      <c r="B744" s="149"/>
    </row>
    <row r="745" spans="2:2" x14ac:dyDescent="0.25">
      <c r="B745" s="149"/>
    </row>
    <row r="746" spans="2:2" x14ac:dyDescent="0.25">
      <c r="B746" s="149"/>
    </row>
    <row r="747" spans="2:2" x14ac:dyDescent="0.25">
      <c r="B747" s="149"/>
    </row>
    <row r="748" spans="2:2" x14ac:dyDescent="0.25">
      <c r="B748" s="149"/>
    </row>
    <row r="749" spans="2:2" x14ac:dyDescent="0.25">
      <c r="B749" s="149"/>
    </row>
    <row r="750" spans="2:2" x14ac:dyDescent="0.25">
      <c r="B750" s="149"/>
    </row>
    <row r="751" spans="2:2" x14ac:dyDescent="0.25">
      <c r="B751" s="149"/>
    </row>
    <row r="752" spans="2:2" x14ac:dyDescent="0.25">
      <c r="B752" s="149"/>
    </row>
    <row r="753" spans="2:2" x14ac:dyDescent="0.25">
      <c r="B753" s="149"/>
    </row>
    <row r="754" spans="2:2" x14ac:dyDescent="0.25">
      <c r="B754" s="149"/>
    </row>
    <row r="755" spans="2:2" x14ac:dyDescent="0.25">
      <c r="B755" s="149"/>
    </row>
    <row r="756" spans="2:2" x14ac:dyDescent="0.25">
      <c r="B756" s="149"/>
    </row>
    <row r="757" spans="2:2" x14ac:dyDescent="0.25">
      <c r="B757" s="149"/>
    </row>
    <row r="758" spans="2:2" x14ac:dyDescent="0.25">
      <c r="B758" s="149"/>
    </row>
    <row r="759" spans="2:2" x14ac:dyDescent="0.25">
      <c r="B759" s="149"/>
    </row>
    <row r="760" spans="2:2" x14ac:dyDescent="0.25">
      <c r="B760" s="149"/>
    </row>
    <row r="761" spans="2:2" x14ac:dyDescent="0.25">
      <c r="B761" s="149"/>
    </row>
    <row r="762" spans="2:2" x14ac:dyDescent="0.25">
      <c r="B762" s="149"/>
    </row>
    <row r="763" spans="2:2" x14ac:dyDescent="0.25">
      <c r="B763" s="149"/>
    </row>
    <row r="764" spans="2:2" x14ac:dyDescent="0.25">
      <c r="B764" s="149"/>
    </row>
    <row r="765" spans="2:2" x14ac:dyDescent="0.25">
      <c r="B765" s="149"/>
    </row>
    <row r="766" spans="2:2" x14ac:dyDescent="0.25">
      <c r="B766" s="149"/>
    </row>
    <row r="767" spans="2:2" x14ac:dyDescent="0.25">
      <c r="B767" s="149"/>
    </row>
    <row r="768" spans="2:2" x14ac:dyDescent="0.25">
      <c r="B768" s="149"/>
    </row>
    <row r="769" spans="2:2" x14ac:dyDescent="0.25">
      <c r="B769" s="149"/>
    </row>
    <row r="770" spans="2:2" x14ac:dyDescent="0.25">
      <c r="B770" s="149"/>
    </row>
    <row r="771" spans="2:2" x14ac:dyDescent="0.25">
      <c r="B771" s="149"/>
    </row>
    <row r="772" spans="2:2" x14ac:dyDescent="0.25">
      <c r="B772" s="149"/>
    </row>
    <row r="773" spans="2:2" x14ac:dyDescent="0.25">
      <c r="B773" s="149"/>
    </row>
    <row r="774" spans="2:2" x14ac:dyDescent="0.25">
      <c r="B774" s="149"/>
    </row>
    <row r="775" spans="2:2" x14ac:dyDescent="0.25">
      <c r="B775" s="149"/>
    </row>
    <row r="776" spans="2:2" x14ac:dyDescent="0.25">
      <c r="B776" s="149"/>
    </row>
    <row r="777" spans="2:2" x14ac:dyDescent="0.25">
      <c r="B777" s="149"/>
    </row>
    <row r="778" spans="2:2" x14ac:dyDescent="0.25">
      <c r="B778" s="149"/>
    </row>
    <row r="779" spans="2:2" x14ac:dyDescent="0.25">
      <c r="B779" s="149"/>
    </row>
    <row r="780" spans="2:2" x14ac:dyDescent="0.25">
      <c r="B780" s="149"/>
    </row>
    <row r="781" spans="2:2" x14ac:dyDescent="0.25">
      <c r="B781" s="149"/>
    </row>
    <row r="782" spans="2:2" x14ac:dyDescent="0.25">
      <c r="B782" s="149"/>
    </row>
    <row r="783" spans="2:2" x14ac:dyDescent="0.25">
      <c r="B783" s="149"/>
    </row>
    <row r="784" spans="2:2" x14ac:dyDescent="0.25">
      <c r="B784" s="149"/>
    </row>
    <row r="785" spans="2:2" x14ac:dyDescent="0.25">
      <c r="B785" s="149"/>
    </row>
    <row r="786" spans="2:2" x14ac:dyDescent="0.25">
      <c r="B786" s="149"/>
    </row>
    <row r="787" spans="2:2" x14ac:dyDescent="0.25">
      <c r="B787" s="149"/>
    </row>
    <row r="788" spans="2:2" x14ac:dyDescent="0.25">
      <c r="B788" s="149"/>
    </row>
    <row r="789" spans="2:2" x14ac:dyDescent="0.25">
      <c r="B789" s="149"/>
    </row>
    <row r="790" spans="2:2" x14ac:dyDescent="0.25">
      <c r="B790" s="149"/>
    </row>
    <row r="791" spans="2:2" x14ac:dyDescent="0.25">
      <c r="B791" s="149"/>
    </row>
    <row r="792" spans="2:2" x14ac:dyDescent="0.25">
      <c r="B792" s="149"/>
    </row>
    <row r="793" spans="2:2" x14ac:dyDescent="0.25">
      <c r="B793" s="149"/>
    </row>
    <row r="794" spans="2:2" x14ac:dyDescent="0.25">
      <c r="B794" s="149"/>
    </row>
    <row r="795" spans="2:2" x14ac:dyDescent="0.25">
      <c r="B795" s="149"/>
    </row>
    <row r="796" spans="2:2" x14ac:dyDescent="0.25">
      <c r="B796" s="149"/>
    </row>
    <row r="797" spans="2:2" x14ac:dyDescent="0.25">
      <c r="B797" s="149"/>
    </row>
    <row r="798" spans="2:2" x14ac:dyDescent="0.25">
      <c r="B798" s="149"/>
    </row>
    <row r="799" spans="2:2" x14ac:dyDescent="0.25">
      <c r="B799" s="149"/>
    </row>
    <row r="800" spans="2:2" x14ac:dyDescent="0.25">
      <c r="B800" s="149"/>
    </row>
    <row r="801" spans="2:2" x14ac:dyDescent="0.25">
      <c r="B801" s="149"/>
    </row>
    <row r="802" spans="2:2" x14ac:dyDescent="0.25">
      <c r="B802" s="149"/>
    </row>
    <row r="803" spans="2:2" x14ac:dyDescent="0.25">
      <c r="B803" s="149"/>
    </row>
    <row r="804" spans="2:2" x14ac:dyDescent="0.25">
      <c r="B804" s="149"/>
    </row>
    <row r="805" spans="2:2" x14ac:dyDescent="0.25">
      <c r="B805" s="149"/>
    </row>
    <row r="806" spans="2:2" x14ac:dyDescent="0.25">
      <c r="B806" s="149"/>
    </row>
    <row r="807" spans="2:2" x14ac:dyDescent="0.25">
      <c r="B807" s="149"/>
    </row>
    <row r="808" spans="2:2" x14ac:dyDescent="0.25">
      <c r="B808" s="149"/>
    </row>
    <row r="809" spans="2:2" x14ac:dyDescent="0.25">
      <c r="B809" s="149"/>
    </row>
    <row r="810" spans="2:2" x14ac:dyDescent="0.25">
      <c r="B810" s="149"/>
    </row>
    <row r="811" spans="2:2" x14ac:dyDescent="0.25">
      <c r="B811" s="149"/>
    </row>
    <row r="812" spans="2:2" x14ac:dyDescent="0.25">
      <c r="B812" s="149"/>
    </row>
    <row r="813" spans="2:2" x14ac:dyDescent="0.25">
      <c r="B813" s="149"/>
    </row>
    <row r="814" spans="2:2" x14ac:dyDescent="0.25">
      <c r="B814" s="149"/>
    </row>
    <row r="815" spans="2:2" x14ac:dyDescent="0.25">
      <c r="B815" s="149"/>
    </row>
    <row r="816" spans="2:2" x14ac:dyDescent="0.25">
      <c r="B816" s="149"/>
    </row>
    <row r="817" spans="2:2" x14ac:dyDescent="0.25">
      <c r="B817" s="149"/>
    </row>
    <row r="818" spans="2:2" x14ac:dyDescent="0.25">
      <c r="B818" s="149"/>
    </row>
    <row r="819" spans="2:2" x14ac:dyDescent="0.25">
      <c r="B819" s="149"/>
    </row>
    <row r="820" spans="2:2" x14ac:dyDescent="0.25">
      <c r="B820" s="149"/>
    </row>
    <row r="821" spans="2:2" x14ac:dyDescent="0.25">
      <c r="B821" s="149"/>
    </row>
    <row r="822" spans="2:2" x14ac:dyDescent="0.25">
      <c r="B822" s="149"/>
    </row>
    <row r="823" spans="2:2" x14ac:dyDescent="0.25">
      <c r="B823" s="149"/>
    </row>
    <row r="824" spans="2:2" x14ac:dyDescent="0.25">
      <c r="B824" s="149"/>
    </row>
    <row r="825" spans="2:2" x14ac:dyDescent="0.25">
      <c r="B825" s="149"/>
    </row>
    <row r="826" spans="2:2" x14ac:dyDescent="0.25">
      <c r="B826" s="149"/>
    </row>
    <row r="827" spans="2:2" x14ac:dyDescent="0.25">
      <c r="B827" s="149"/>
    </row>
    <row r="828" spans="2:2" x14ac:dyDescent="0.25">
      <c r="B828" s="149"/>
    </row>
    <row r="829" spans="2:2" x14ac:dyDescent="0.25">
      <c r="B829" s="149"/>
    </row>
    <row r="830" spans="2:2" x14ac:dyDescent="0.25">
      <c r="B830" s="149"/>
    </row>
    <row r="831" spans="2:2" x14ac:dyDescent="0.25">
      <c r="B831" s="149"/>
    </row>
    <row r="832" spans="2:2" x14ac:dyDescent="0.25">
      <c r="B832" s="149"/>
    </row>
    <row r="833" spans="2:2" x14ac:dyDescent="0.25">
      <c r="B833" s="149"/>
    </row>
    <row r="834" spans="2:2" x14ac:dyDescent="0.25">
      <c r="B834" s="149"/>
    </row>
    <row r="835" spans="2:2" x14ac:dyDescent="0.25">
      <c r="B835" s="149"/>
    </row>
    <row r="836" spans="2:2" x14ac:dyDescent="0.25">
      <c r="B836" s="149"/>
    </row>
    <row r="837" spans="2:2" x14ac:dyDescent="0.25">
      <c r="B837" s="149"/>
    </row>
    <row r="838" spans="2:2" x14ac:dyDescent="0.25">
      <c r="B838" s="149"/>
    </row>
    <row r="839" spans="2:2" x14ac:dyDescent="0.25">
      <c r="B839" s="149"/>
    </row>
    <row r="840" spans="2:2" x14ac:dyDescent="0.25">
      <c r="B840" s="149"/>
    </row>
    <row r="841" spans="2:2" x14ac:dyDescent="0.25">
      <c r="B841" s="149"/>
    </row>
    <row r="842" spans="2:2" x14ac:dyDescent="0.25">
      <c r="B842" s="149"/>
    </row>
    <row r="843" spans="2:2" x14ac:dyDescent="0.25">
      <c r="B843" s="149"/>
    </row>
    <row r="844" spans="2:2" x14ac:dyDescent="0.25">
      <c r="B844" s="149"/>
    </row>
    <row r="845" spans="2:2" x14ac:dyDescent="0.25">
      <c r="B845" s="149"/>
    </row>
    <row r="846" spans="2:2" x14ac:dyDescent="0.25">
      <c r="B846" s="149"/>
    </row>
    <row r="847" spans="2:2" x14ac:dyDescent="0.25">
      <c r="B847" s="149"/>
    </row>
    <row r="848" spans="2:2" x14ac:dyDescent="0.25">
      <c r="B848" s="149"/>
    </row>
    <row r="849" spans="2:2" x14ac:dyDescent="0.25">
      <c r="B849" s="149"/>
    </row>
    <row r="850" spans="2:2" x14ac:dyDescent="0.25">
      <c r="B850" s="149"/>
    </row>
    <row r="851" spans="2:2" x14ac:dyDescent="0.25">
      <c r="B851" s="149"/>
    </row>
    <row r="852" spans="2:2" x14ac:dyDescent="0.25">
      <c r="B852" s="149"/>
    </row>
    <row r="853" spans="2:2" x14ac:dyDescent="0.25">
      <c r="B853" s="149"/>
    </row>
    <row r="854" spans="2:2" x14ac:dyDescent="0.25">
      <c r="B854" s="149"/>
    </row>
    <row r="855" spans="2:2" x14ac:dyDescent="0.25">
      <c r="B855" s="149"/>
    </row>
    <row r="856" spans="2:2" x14ac:dyDescent="0.25">
      <c r="B856" s="149"/>
    </row>
    <row r="857" spans="2:2" x14ac:dyDescent="0.25">
      <c r="B857" s="149"/>
    </row>
    <row r="858" spans="2:2" x14ac:dyDescent="0.25">
      <c r="B858" s="149"/>
    </row>
    <row r="859" spans="2:2" x14ac:dyDescent="0.25">
      <c r="B859" s="149"/>
    </row>
    <row r="860" spans="2:2" x14ac:dyDescent="0.25">
      <c r="B860" s="149"/>
    </row>
    <row r="861" spans="2:2" x14ac:dyDescent="0.25">
      <c r="B861" s="149"/>
    </row>
    <row r="862" spans="2:2" x14ac:dyDescent="0.25">
      <c r="B862" s="149"/>
    </row>
    <row r="863" spans="2:2" x14ac:dyDescent="0.25">
      <c r="B863" s="149"/>
    </row>
    <row r="864" spans="2:2" x14ac:dyDescent="0.25">
      <c r="B864" s="149"/>
    </row>
    <row r="865" spans="2:2" x14ac:dyDescent="0.25">
      <c r="B865" s="149"/>
    </row>
    <row r="866" spans="2:2" x14ac:dyDescent="0.25">
      <c r="B866" s="149"/>
    </row>
    <row r="867" spans="2:2" x14ac:dyDescent="0.25">
      <c r="B867" s="149"/>
    </row>
    <row r="868" spans="2:2" x14ac:dyDescent="0.25">
      <c r="B868" s="149"/>
    </row>
    <row r="869" spans="2:2" x14ac:dyDescent="0.25">
      <c r="B869" s="149"/>
    </row>
    <row r="870" spans="2:2" x14ac:dyDescent="0.25">
      <c r="B870" s="149"/>
    </row>
    <row r="871" spans="2:2" x14ac:dyDescent="0.25">
      <c r="B871" s="149"/>
    </row>
    <row r="872" spans="2:2" x14ac:dyDescent="0.25">
      <c r="B872" s="149"/>
    </row>
    <row r="873" spans="2:2" x14ac:dyDescent="0.25">
      <c r="B873" s="149"/>
    </row>
    <row r="874" spans="2:2" x14ac:dyDescent="0.25">
      <c r="B874" s="149"/>
    </row>
    <row r="875" spans="2:2" x14ac:dyDescent="0.25">
      <c r="B875" s="149"/>
    </row>
    <row r="876" spans="2:2" x14ac:dyDescent="0.25">
      <c r="B876" s="149"/>
    </row>
    <row r="877" spans="2:2" x14ac:dyDescent="0.25">
      <c r="B877" s="149"/>
    </row>
    <row r="878" spans="2:2" x14ac:dyDescent="0.25">
      <c r="B878" s="149"/>
    </row>
    <row r="879" spans="2:2" x14ac:dyDescent="0.25">
      <c r="B879" s="149"/>
    </row>
    <row r="880" spans="2:2" x14ac:dyDescent="0.25">
      <c r="B880" s="149"/>
    </row>
    <row r="881" spans="2:2" x14ac:dyDescent="0.25">
      <c r="B881" s="149"/>
    </row>
    <row r="882" spans="2:2" x14ac:dyDescent="0.25">
      <c r="B882" s="149"/>
    </row>
    <row r="883" spans="2:2" x14ac:dyDescent="0.25">
      <c r="B883" s="149"/>
    </row>
    <row r="884" spans="2:2" x14ac:dyDescent="0.25">
      <c r="B884" s="149"/>
    </row>
    <row r="885" spans="2:2" x14ac:dyDescent="0.25">
      <c r="B885" s="149"/>
    </row>
    <row r="886" spans="2:2" x14ac:dyDescent="0.25">
      <c r="B886" s="149"/>
    </row>
    <row r="887" spans="2:2" x14ac:dyDescent="0.25">
      <c r="B887" s="149"/>
    </row>
    <row r="888" spans="2:2" x14ac:dyDescent="0.25">
      <c r="B888" s="149"/>
    </row>
    <row r="889" spans="2:2" x14ac:dyDescent="0.25">
      <c r="B889" s="149"/>
    </row>
    <row r="890" spans="2:2" x14ac:dyDescent="0.25">
      <c r="B890" s="149"/>
    </row>
    <row r="891" spans="2:2" x14ac:dyDescent="0.25">
      <c r="B891" s="149"/>
    </row>
    <row r="892" spans="2:2" x14ac:dyDescent="0.25">
      <c r="B892" s="149"/>
    </row>
    <row r="893" spans="2:2" x14ac:dyDescent="0.25">
      <c r="B893" s="149"/>
    </row>
    <row r="894" spans="2:2" x14ac:dyDescent="0.25">
      <c r="B894" s="149"/>
    </row>
    <row r="895" spans="2:2" x14ac:dyDescent="0.25">
      <c r="B895" s="149"/>
    </row>
    <row r="896" spans="2:2" x14ac:dyDescent="0.25">
      <c r="B896" s="149"/>
    </row>
    <row r="897" spans="2:2" x14ac:dyDescent="0.25">
      <c r="B897" s="149"/>
    </row>
    <row r="898" spans="2:2" x14ac:dyDescent="0.25">
      <c r="B898" s="149"/>
    </row>
    <row r="899" spans="2:2" x14ac:dyDescent="0.25">
      <c r="B899" s="149"/>
    </row>
    <row r="900" spans="2:2" x14ac:dyDescent="0.25">
      <c r="B900" s="149"/>
    </row>
    <row r="901" spans="2:2" x14ac:dyDescent="0.25">
      <c r="B901" s="149"/>
    </row>
    <row r="902" spans="2:2" x14ac:dyDescent="0.25">
      <c r="B902" s="149"/>
    </row>
    <row r="903" spans="2:2" x14ac:dyDescent="0.25">
      <c r="B903" s="149"/>
    </row>
    <row r="904" spans="2:2" x14ac:dyDescent="0.25">
      <c r="B904" s="149"/>
    </row>
    <row r="905" spans="2:2" x14ac:dyDescent="0.25">
      <c r="B905" s="149"/>
    </row>
    <row r="906" spans="2:2" x14ac:dyDescent="0.25">
      <c r="B906" s="149"/>
    </row>
    <row r="907" spans="2:2" x14ac:dyDescent="0.25">
      <c r="B907" s="149"/>
    </row>
    <row r="908" spans="2:2" x14ac:dyDescent="0.25">
      <c r="B908" s="149"/>
    </row>
    <row r="909" spans="2:2" x14ac:dyDescent="0.25">
      <c r="B909" s="149"/>
    </row>
    <row r="910" spans="2:2" x14ac:dyDescent="0.25">
      <c r="B910" s="149"/>
    </row>
    <row r="911" spans="2:2" x14ac:dyDescent="0.25">
      <c r="B911" s="149"/>
    </row>
    <row r="912" spans="2:2" x14ac:dyDescent="0.25">
      <c r="B912" s="149"/>
    </row>
    <row r="913" spans="2:2" x14ac:dyDescent="0.25">
      <c r="B913" s="149"/>
    </row>
    <row r="914" spans="2:2" x14ac:dyDescent="0.25">
      <c r="B914" s="149"/>
    </row>
    <row r="915" spans="2:2" x14ac:dyDescent="0.25">
      <c r="B915" s="149"/>
    </row>
    <row r="916" spans="2:2" x14ac:dyDescent="0.25">
      <c r="B916" s="149"/>
    </row>
    <row r="917" spans="2:2" x14ac:dyDescent="0.25">
      <c r="B917" s="149"/>
    </row>
    <row r="918" spans="2:2" x14ac:dyDescent="0.25">
      <c r="B918" s="149"/>
    </row>
    <row r="919" spans="2:2" x14ac:dyDescent="0.25">
      <c r="B919" s="149"/>
    </row>
    <row r="920" spans="2:2" x14ac:dyDescent="0.25">
      <c r="B920" s="149"/>
    </row>
    <row r="921" spans="2:2" x14ac:dyDescent="0.25">
      <c r="B921" s="149"/>
    </row>
    <row r="922" spans="2:2" x14ac:dyDescent="0.25">
      <c r="B922" s="149"/>
    </row>
    <row r="923" spans="2:2" x14ac:dyDescent="0.25">
      <c r="B923" s="149"/>
    </row>
    <row r="924" spans="2:2" x14ac:dyDescent="0.25">
      <c r="B924" s="149"/>
    </row>
    <row r="925" spans="2:2" x14ac:dyDescent="0.25">
      <c r="B925" s="149"/>
    </row>
    <row r="926" spans="2:2" x14ac:dyDescent="0.25">
      <c r="B926" s="149"/>
    </row>
    <row r="927" spans="2:2" x14ac:dyDescent="0.25">
      <c r="B927" s="149"/>
    </row>
    <row r="928" spans="2:2" x14ac:dyDescent="0.25">
      <c r="B928" s="149"/>
    </row>
    <row r="929" spans="2:2" x14ac:dyDescent="0.25">
      <c r="B929" s="149"/>
    </row>
    <row r="930" spans="2:2" x14ac:dyDescent="0.25">
      <c r="B930" s="149"/>
    </row>
    <row r="931" spans="2:2" x14ac:dyDescent="0.25">
      <c r="B931" s="149"/>
    </row>
    <row r="932" spans="2:2" x14ac:dyDescent="0.25">
      <c r="B932" s="149"/>
    </row>
    <row r="933" spans="2:2" x14ac:dyDescent="0.25">
      <c r="B933" s="149"/>
    </row>
    <row r="934" spans="2:2" x14ac:dyDescent="0.25">
      <c r="B934" s="149"/>
    </row>
    <row r="935" spans="2:2" x14ac:dyDescent="0.25">
      <c r="B935" s="149"/>
    </row>
    <row r="936" spans="2:2" x14ac:dyDescent="0.25">
      <c r="B936" s="149"/>
    </row>
    <row r="937" spans="2:2" x14ac:dyDescent="0.25">
      <c r="B937" s="149"/>
    </row>
    <row r="938" spans="2:2" x14ac:dyDescent="0.25">
      <c r="B938" s="149"/>
    </row>
    <row r="939" spans="2:2" x14ac:dyDescent="0.25">
      <c r="B939" s="149"/>
    </row>
    <row r="940" spans="2:2" x14ac:dyDescent="0.25">
      <c r="B940" s="149"/>
    </row>
    <row r="941" spans="2:2" x14ac:dyDescent="0.25">
      <c r="B941" s="149"/>
    </row>
    <row r="942" spans="2:2" x14ac:dyDescent="0.25">
      <c r="B942" s="149"/>
    </row>
    <row r="943" spans="2:2" x14ac:dyDescent="0.25">
      <c r="B943" s="149"/>
    </row>
    <row r="944" spans="2:2" x14ac:dyDescent="0.25">
      <c r="B944" s="149"/>
    </row>
    <row r="945" spans="2:2" x14ac:dyDescent="0.25">
      <c r="B945" s="149"/>
    </row>
    <row r="946" spans="2:2" x14ac:dyDescent="0.25">
      <c r="B946" s="149"/>
    </row>
    <row r="947" spans="2:2" x14ac:dyDescent="0.25">
      <c r="B947" s="149"/>
    </row>
    <row r="948" spans="2:2" x14ac:dyDescent="0.25">
      <c r="B948" s="149"/>
    </row>
    <row r="949" spans="2:2" x14ac:dyDescent="0.25">
      <c r="B949" s="149"/>
    </row>
    <row r="950" spans="2:2" x14ac:dyDescent="0.25">
      <c r="B950" s="149"/>
    </row>
    <row r="951" spans="2:2" x14ac:dyDescent="0.25">
      <c r="B951" s="149"/>
    </row>
    <row r="952" spans="2:2" x14ac:dyDescent="0.25">
      <c r="B952" s="149"/>
    </row>
    <row r="953" spans="2:2" x14ac:dyDescent="0.25">
      <c r="B953" s="149"/>
    </row>
    <row r="954" spans="2:2" x14ac:dyDescent="0.25">
      <c r="B954" s="149"/>
    </row>
    <row r="955" spans="2:2" x14ac:dyDescent="0.25">
      <c r="B955" s="149"/>
    </row>
    <row r="956" spans="2:2" x14ac:dyDescent="0.25">
      <c r="B956" s="149"/>
    </row>
    <row r="957" spans="2:2" x14ac:dyDescent="0.25">
      <c r="B957" s="149"/>
    </row>
    <row r="958" spans="2:2" x14ac:dyDescent="0.25">
      <c r="B958" s="149"/>
    </row>
    <row r="959" spans="2:2" x14ac:dyDescent="0.25">
      <c r="B959" s="149"/>
    </row>
    <row r="960" spans="2:2" x14ac:dyDescent="0.25">
      <c r="B960" s="149"/>
    </row>
    <row r="961" spans="2:2" x14ac:dyDescent="0.25">
      <c r="B961" s="149"/>
    </row>
    <row r="962" spans="2:2" x14ac:dyDescent="0.25">
      <c r="B962" s="149"/>
    </row>
    <row r="963" spans="2:2" x14ac:dyDescent="0.25">
      <c r="B963" s="149"/>
    </row>
    <row r="964" spans="2:2" x14ac:dyDescent="0.25">
      <c r="B964" s="149"/>
    </row>
    <row r="965" spans="2:2" x14ac:dyDescent="0.25">
      <c r="B965" s="149"/>
    </row>
    <row r="966" spans="2:2" x14ac:dyDescent="0.25">
      <c r="B966" s="149"/>
    </row>
    <row r="967" spans="2:2" x14ac:dyDescent="0.25">
      <c r="B967" s="149"/>
    </row>
    <row r="968" spans="2:2" x14ac:dyDescent="0.25">
      <c r="B968" s="149"/>
    </row>
    <row r="969" spans="2:2" x14ac:dyDescent="0.25">
      <c r="B969" s="149"/>
    </row>
    <row r="970" spans="2:2" x14ac:dyDescent="0.25">
      <c r="B970" s="149"/>
    </row>
    <row r="971" spans="2:2" x14ac:dyDescent="0.25">
      <c r="B971" s="149"/>
    </row>
    <row r="972" spans="2:2" x14ac:dyDescent="0.25">
      <c r="B972" s="149"/>
    </row>
    <row r="973" spans="2:2" x14ac:dyDescent="0.25">
      <c r="B973" s="149"/>
    </row>
    <row r="974" spans="2:2" x14ac:dyDescent="0.25">
      <c r="B974" s="149"/>
    </row>
    <row r="975" spans="2:2" x14ac:dyDescent="0.25">
      <c r="B975" s="149"/>
    </row>
    <row r="976" spans="2:2" x14ac:dyDescent="0.25">
      <c r="B976" s="149"/>
    </row>
    <row r="977" spans="2:2" x14ac:dyDescent="0.25">
      <c r="B977" s="149"/>
    </row>
    <row r="978" spans="2:2" x14ac:dyDescent="0.25">
      <c r="B978" s="149"/>
    </row>
    <row r="979" spans="2:2" x14ac:dyDescent="0.25">
      <c r="B979" s="149"/>
    </row>
    <row r="980" spans="2:2" x14ac:dyDescent="0.25">
      <c r="B980" s="149"/>
    </row>
    <row r="981" spans="2:2" x14ac:dyDescent="0.25">
      <c r="B981" s="149"/>
    </row>
    <row r="982" spans="2:2" x14ac:dyDescent="0.25">
      <c r="B982" s="149"/>
    </row>
    <row r="983" spans="2:2" x14ac:dyDescent="0.25">
      <c r="B983" s="149"/>
    </row>
    <row r="984" spans="2:2" x14ac:dyDescent="0.25">
      <c r="B984" s="149"/>
    </row>
    <row r="985" spans="2:2" x14ac:dyDescent="0.25">
      <c r="B985" s="149"/>
    </row>
    <row r="986" spans="2:2" x14ac:dyDescent="0.25">
      <c r="B986" s="149"/>
    </row>
    <row r="987" spans="2:2" x14ac:dyDescent="0.25">
      <c r="B987" s="149"/>
    </row>
    <row r="988" spans="2:2" x14ac:dyDescent="0.25">
      <c r="B988" s="149"/>
    </row>
    <row r="989" spans="2:2" x14ac:dyDescent="0.25">
      <c r="B989" s="149"/>
    </row>
    <row r="990" spans="2:2" x14ac:dyDescent="0.25">
      <c r="B990" s="149"/>
    </row>
    <row r="991" spans="2:2" x14ac:dyDescent="0.25">
      <c r="B991" s="149"/>
    </row>
    <row r="992" spans="2:2" x14ac:dyDescent="0.25">
      <c r="B992" s="149"/>
    </row>
    <row r="993" spans="2:2" x14ac:dyDescent="0.25">
      <c r="B993" s="149"/>
    </row>
    <row r="994" spans="2:2" x14ac:dyDescent="0.25">
      <c r="B994" s="149"/>
    </row>
    <row r="995" spans="2:2" x14ac:dyDescent="0.25">
      <c r="B995" s="149"/>
    </row>
    <row r="996" spans="2:2" x14ac:dyDescent="0.25">
      <c r="B996" s="149"/>
    </row>
    <row r="997" spans="2:2" x14ac:dyDescent="0.25">
      <c r="B997" s="149"/>
    </row>
    <row r="998" spans="2:2" x14ac:dyDescent="0.25">
      <c r="B998" s="149"/>
    </row>
    <row r="999" spans="2:2" x14ac:dyDescent="0.25">
      <c r="B999" s="149"/>
    </row>
    <row r="1000" spans="2:2" x14ac:dyDescent="0.25">
      <c r="B1000" s="149"/>
    </row>
    <row r="1001" spans="2:2" x14ac:dyDescent="0.25">
      <c r="B1001" s="149"/>
    </row>
    <row r="1002" spans="2:2" x14ac:dyDescent="0.25">
      <c r="B1002" s="149"/>
    </row>
    <row r="1003" spans="2:2" x14ac:dyDescent="0.25">
      <c r="B1003" s="149"/>
    </row>
    <row r="1004" spans="2:2" x14ac:dyDescent="0.25">
      <c r="B1004" s="149"/>
    </row>
    <row r="1005" spans="2:2" x14ac:dyDescent="0.25">
      <c r="B1005" s="149"/>
    </row>
    <row r="1006" spans="2:2" x14ac:dyDescent="0.25">
      <c r="B1006" s="149"/>
    </row>
    <row r="1007" spans="2:2" x14ac:dyDescent="0.25">
      <c r="B1007" s="149"/>
    </row>
    <row r="1008" spans="2:2" x14ac:dyDescent="0.25">
      <c r="B1008" s="149"/>
    </row>
    <row r="1009" spans="2:2" x14ac:dyDescent="0.25">
      <c r="B1009" s="149"/>
    </row>
    <row r="1010" spans="2:2" x14ac:dyDescent="0.25">
      <c r="B1010" s="149"/>
    </row>
    <row r="1011" spans="2:2" x14ac:dyDescent="0.25">
      <c r="B1011" s="149"/>
    </row>
    <row r="1012" spans="2:2" x14ac:dyDescent="0.25">
      <c r="B1012" s="149"/>
    </row>
    <row r="1013" spans="2:2" x14ac:dyDescent="0.25">
      <c r="B1013" s="149"/>
    </row>
    <row r="1014" spans="2:2" x14ac:dyDescent="0.25">
      <c r="B1014" s="149"/>
    </row>
    <row r="1015" spans="2:2" x14ac:dyDescent="0.25">
      <c r="B1015" s="149"/>
    </row>
    <row r="1016" spans="2:2" x14ac:dyDescent="0.25">
      <c r="B1016" s="149"/>
    </row>
    <row r="1017" spans="2:2" x14ac:dyDescent="0.25">
      <c r="B1017" s="149"/>
    </row>
    <row r="1018" spans="2:2" x14ac:dyDescent="0.25">
      <c r="B1018" s="149"/>
    </row>
    <row r="1019" spans="2:2" x14ac:dyDescent="0.25">
      <c r="B1019" s="149"/>
    </row>
    <row r="1020" spans="2:2" x14ac:dyDescent="0.25">
      <c r="B1020" s="149"/>
    </row>
    <row r="1021" spans="2:2" x14ac:dyDescent="0.25">
      <c r="B1021" s="149"/>
    </row>
    <row r="1022" spans="2:2" x14ac:dyDescent="0.25">
      <c r="B1022" s="149"/>
    </row>
    <row r="1023" spans="2:2" x14ac:dyDescent="0.25">
      <c r="B1023" s="149"/>
    </row>
    <row r="1024" spans="2:2" x14ac:dyDescent="0.25">
      <c r="B1024" s="149"/>
    </row>
    <row r="1025" spans="2:2" x14ac:dyDescent="0.25">
      <c r="B1025" s="149"/>
    </row>
    <row r="1026" spans="2:2" x14ac:dyDescent="0.25">
      <c r="B1026" s="149"/>
    </row>
    <row r="1027" spans="2:2" x14ac:dyDescent="0.25">
      <c r="B1027" s="149"/>
    </row>
    <row r="1028" spans="2:2" x14ac:dyDescent="0.25">
      <c r="B1028" s="149"/>
    </row>
    <row r="1029" spans="2:2" x14ac:dyDescent="0.25">
      <c r="B1029" s="149"/>
    </row>
    <row r="1030" spans="2:2" x14ac:dyDescent="0.25">
      <c r="B1030" s="149"/>
    </row>
    <row r="1031" spans="2:2" x14ac:dyDescent="0.25">
      <c r="B1031" s="149"/>
    </row>
    <row r="1032" spans="2:2" x14ac:dyDescent="0.25">
      <c r="B1032" s="149"/>
    </row>
    <row r="1033" spans="2:2" x14ac:dyDescent="0.25">
      <c r="B1033" s="149"/>
    </row>
    <row r="1034" spans="2:2" x14ac:dyDescent="0.25">
      <c r="B1034" s="149"/>
    </row>
    <row r="1035" spans="2:2" x14ac:dyDescent="0.25">
      <c r="B1035" s="149"/>
    </row>
    <row r="1036" spans="2:2" x14ac:dyDescent="0.25">
      <c r="B1036" s="149"/>
    </row>
    <row r="1037" spans="2:2" x14ac:dyDescent="0.25">
      <c r="B1037" s="149"/>
    </row>
    <row r="1038" spans="2:2" x14ac:dyDescent="0.25">
      <c r="B1038" s="149"/>
    </row>
    <row r="1039" spans="2:2" x14ac:dyDescent="0.25">
      <c r="B1039" s="149"/>
    </row>
    <row r="1040" spans="2:2" x14ac:dyDescent="0.25">
      <c r="B1040" s="149"/>
    </row>
    <row r="1041" spans="2:2" x14ac:dyDescent="0.25">
      <c r="B1041" s="149"/>
    </row>
    <row r="1042" spans="2:2" x14ac:dyDescent="0.25">
      <c r="B1042" s="149"/>
    </row>
    <row r="1043" spans="2:2" x14ac:dyDescent="0.25">
      <c r="B1043" s="149"/>
    </row>
    <row r="1044" spans="2:2" x14ac:dyDescent="0.25">
      <c r="B1044" s="149"/>
    </row>
    <row r="1045" spans="2:2" x14ac:dyDescent="0.25">
      <c r="B1045" s="149"/>
    </row>
    <row r="1046" spans="2:2" x14ac:dyDescent="0.25">
      <c r="B1046" s="149"/>
    </row>
    <row r="1047" spans="2:2" x14ac:dyDescent="0.25">
      <c r="B1047" s="149"/>
    </row>
    <row r="1048" spans="2:2" x14ac:dyDescent="0.25">
      <c r="B1048" s="149"/>
    </row>
    <row r="1049" spans="2:2" x14ac:dyDescent="0.25">
      <c r="B1049" s="149"/>
    </row>
    <row r="1050" spans="2:2" x14ac:dyDescent="0.25">
      <c r="B1050" s="149"/>
    </row>
    <row r="1051" spans="2:2" x14ac:dyDescent="0.25">
      <c r="B1051" s="149"/>
    </row>
    <row r="1052" spans="2:2" x14ac:dyDescent="0.25">
      <c r="B1052" s="149"/>
    </row>
    <row r="1053" spans="2:2" x14ac:dyDescent="0.25">
      <c r="B1053" s="149"/>
    </row>
    <row r="1054" spans="2:2" x14ac:dyDescent="0.25">
      <c r="B1054" s="149"/>
    </row>
    <row r="1055" spans="2:2" x14ac:dyDescent="0.25">
      <c r="B1055" s="149"/>
    </row>
    <row r="1056" spans="2:2" x14ac:dyDescent="0.25">
      <c r="B1056" s="149"/>
    </row>
    <row r="1057" spans="2:2" x14ac:dyDescent="0.25">
      <c r="B1057" s="149"/>
    </row>
    <row r="1058" spans="2:2" x14ac:dyDescent="0.25">
      <c r="B1058" s="149"/>
    </row>
    <row r="1059" spans="2:2" x14ac:dyDescent="0.25">
      <c r="B1059" s="149"/>
    </row>
    <row r="1060" spans="2:2" x14ac:dyDescent="0.25">
      <c r="B1060" s="149"/>
    </row>
    <row r="1061" spans="2:2" x14ac:dyDescent="0.25">
      <c r="B1061" s="149"/>
    </row>
    <row r="1062" spans="2:2" x14ac:dyDescent="0.25">
      <c r="B1062" s="149"/>
    </row>
    <row r="1063" spans="2:2" x14ac:dyDescent="0.25">
      <c r="B1063" s="149"/>
    </row>
    <row r="1064" spans="2:2" x14ac:dyDescent="0.25">
      <c r="B1064" s="149"/>
    </row>
    <row r="1065" spans="2:2" x14ac:dyDescent="0.25">
      <c r="B1065" s="149"/>
    </row>
    <row r="1066" spans="2:2" x14ac:dyDescent="0.25">
      <c r="B1066" s="149"/>
    </row>
    <row r="1067" spans="2:2" x14ac:dyDescent="0.25">
      <c r="B1067" s="149"/>
    </row>
    <row r="1068" spans="2:2" x14ac:dyDescent="0.25">
      <c r="B1068" s="149"/>
    </row>
    <row r="1069" spans="2:2" x14ac:dyDescent="0.25">
      <c r="B1069" s="149"/>
    </row>
    <row r="1070" spans="2:2" x14ac:dyDescent="0.25">
      <c r="B1070" s="149"/>
    </row>
    <row r="1071" spans="2:2" x14ac:dyDescent="0.25">
      <c r="B1071" s="149"/>
    </row>
    <row r="1072" spans="2:2" x14ac:dyDescent="0.25">
      <c r="B1072" s="149"/>
    </row>
    <row r="1073" spans="2:2" x14ac:dyDescent="0.25">
      <c r="B1073" s="149"/>
    </row>
    <row r="1074" spans="2:2" x14ac:dyDescent="0.25">
      <c r="B1074" s="149"/>
    </row>
    <row r="1075" spans="2:2" x14ac:dyDescent="0.25">
      <c r="B1075" s="149"/>
    </row>
    <row r="1076" spans="2:2" x14ac:dyDescent="0.25">
      <c r="B1076" s="149"/>
    </row>
    <row r="1077" spans="2:2" x14ac:dyDescent="0.25">
      <c r="B1077" s="149"/>
    </row>
    <row r="1078" spans="2:2" x14ac:dyDescent="0.25">
      <c r="B1078" s="149"/>
    </row>
    <row r="1079" spans="2:2" x14ac:dyDescent="0.25">
      <c r="B1079" s="149"/>
    </row>
    <row r="1080" spans="2:2" x14ac:dyDescent="0.25">
      <c r="B1080" s="149"/>
    </row>
    <row r="1081" spans="2:2" x14ac:dyDescent="0.25">
      <c r="B1081" s="149"/>
    </row>
    <row r="1082" spans="2:2" x14ac:dyDescent="0.25">
      <c r="B1082" s="149"/>
    </row>
    <row r="1083" spans="2:2" x14ac:dyDescent="0.25">
      <c r="B1083" s="149"/>
    </row>
    <row r="1084" spans="2:2" x14ac:dyDescent="0.25">
      <c r="B1084" s="149"/>
    </row>
    <row r="1085" spans="2:2" x14ac:dyDescent="0.25">
      <c r="B1085" s="149"/>
    </row>
    <row r="1086" spans="2:2" x14ac:dyDescent="0.25">
      <c r="B1086" s="149"/>
    </row>
    <row r="1087" spans="2:2" x14ac:dyDescent="0.25">
      <c r="B1087" s="149"/>
    </row>
    <row r="1088" spans="2:2" x14ac:dyDescent="0.25">
      <c r="B1088" s="149"/>
    </row>
    <row r="1089" spans="2:2" x14ac:dyDescent="0.25">
      <c r="B1089" s="149"/>
    </row>
    <row r="1090" spans="2:2" x14ac:dyDescent="0.25">
      <c r="B1090" s="149"/>
    </row>
    <row r="1091" spans="2:2" x14ac:dyDescent="0.25">
      <c r="B1091" s="149"/>
    </row>
    <row r="1092" spans="2:2" x14ac:dyDescent="0.25">
      <c r="B1092" s="149"/>
    </row>
    <row r="1093" spans="2:2" x14ac:dyDescent="0.25">
      <c r="B1093" s="149"/>
    </row>
    <row r="1094" spans="2:2" x14ac:dyDescent="0.25">
      <c r="B1094" s="149"/>
    </row>
    <row r="1095" spans="2:2" x14ac:dyDescent="0.25">
      <c r="B1095" s="149"/>
    </row>
    <row r="1096" spans="2:2" x14ac:dyDescent="0.25">
      <c r="B1096" s="149"/>
    </row>
    <row r="1097" spans="2:2" x14ac:dyDescent="0.25">
      <c r="B1097" s="149"/>
    </row>
    <row r="1098" spans="2:2" x14ac:dyDescent="0.25">
      <c r="B1098" s="149"/>
    </row>
    <row r="1099" spans="2:2" x14ac:dyDescent="0.25">
      <c r="B1099" s="149"/>
    </row>
    <row r="1100" spans="2:2" x14ac:dyDescent="0.25">
      <c r="B1100" s="149"/>
    </row>
    <row r="1101" spans="2:2" x14ac:dyDescent="0.25">
      <c r="B1101" s="149"/>
    </row>
    <row r="1102" spans="2:2" x14ac:dyDescent="0.25">
      <c r="B1102" s="149"/>
    </row>
    <row r="1103" spans="2:2" x14ac:dyDescent="0.25">
      <c r="B1103" s="149"/>
    </row>
    <row r="1104" spans="2:2" x14ac:dyDescent="0.25">
      <c r="B1104" s="149"/>
    </row>
    <row r="1105" spans="2:2" x14ac:dyDescent="0.25">
      <c r="B1105" s="149"/>
    </row>
    <row r="1106" spans="2:2" x14ac:dyDescent="0.25">
      <c r="B1106" s="149"/>
    </row>
    <row r="1107" spans="2:2" x14ac:dyDescent="0.25">
      <c r="B1107" s="149"/>
    </row>
    <row r="1108" spans="2:2" x14ac:dyDescent="0.25">
      <c r="B1108" s="149"/>
    </row>
    <row r="1109" spans="2:2" x14ac:dyDescent="0.25">
      <c r="B1109" s="149"/>
    </row>
    <row r="1110" spans="2:2" x14ac:dyDescent="0.25">
      <c r="B1110" s="149"/>
    </row>
    <row r="1111" spans="2:2" x14ac:dyDescent="0.25">
      <c r="B1111" s="149"/>
    </row>
    <row r="1112" spans="2:2" x14ac:dyDescent="0.25">
      <c r="B1112" s="149"/>
    </row>
    <row r="1113" spans="2:2" x14ac:dyDescent="0.25">
      <c r="B1113" s="149"/>
    </row>
    <row r="1114" spans="2:2" x14ac:dyDescent="0.25">
      <c r="B1114" s="149"/>
    </row>
    <row r="1115" spans="2:2" x14ac:dyDescent="0.25">
      <c r="B1115" s="149"/>
    </row>
    <row r="1116" spans="2:2" x14ac:dyDescent="0.25">
      <c r="B1116" s="149"/>
    </row>
    <row r="1117" spans="2:2" x14ac:dyDescent="0.25">
      <c r="B1117" s="149"/>
    </row>
    <row r="1118" spans="2:2" x14ac:dyDescent="0.25">
      <c r="B1118" s="149"/>
    </row>
    <row r="1119" spans="2:2" x14ac:dyDescent="0.25">
      <c r="B1119" s="149"/>
    </row>
    <row r="1120" spans="2:2" x14ac:dyDescent="0.25">
      <c r="B1120" s="149"/>
    </row>
    <row r="1121" spans="2:2" x14ac:dyDescent="0.25">
      <c r="B1121" s="149"/>
    </row>
    <row r="1122" spans="2:2" x14ac:dyDescent="0.25">
      <c r="B1122" s="149"/>
    </row>
    <row r="1123" spans="2:2" x14ac:dyDescent="0.25">
      <c r="B1123" s="149"/>
    </row>
    <row r="1124" spans="2:2" x14ac:dyDescent="0.25">
      <c r="B1124" s="149"/>
    </row>
    <row r="1125" spans="2:2" x14ac:dyDescent="0.25">
      <c r="B1125" s="149"/>
    </row>
    <row r="1126" spans="2:2" x14ac:dyDescent="0.25">
      <c r="B1126" s="149"/>
    </row>
    <row r="1127" spans="2:2" x14ac:dyDescent="0.25">
      <c r="B1127" s="149"/>
    </row>
    <row r="1128" spans="2:2" x14ac:dyDescent="0.25">
      <c r="B1128" s="149"/>
    </row>
    <row r="1129" spans="2:2" x14ac:dyDescent="0.25">
      <c r="B1129" s="149"/>
    </row>
    <row r="1130" spans="2:2" x14ac:dyDescent="0.25">
      <c r="B1130" s="149"/>
    </row>
    <row r="1131" spans="2:2" x14ac:dyDescent="0.25">
      <c r="B1131" s="149"/>
    </row>
    <row r="1132" spans="2:2" x14ac:dyDescent="0.25">
      <c r="B1132" s="149"/>
    </row>
    <row r="1133" spans="2:2" x14ac:dyDescent="0.25">
      <c r="B1133" s="149"/>
    </row>
    <row r="1134" spans="2:2" x14ac:dyDescent="0.25">
      <c r="B1134" s="149"/>
    </row>
    <row r="1135" spans="2:2" x14ac:dyDescent="0.25">
      <c r="B1135" s="149"/>
    </row>
    <row r="1136" spans="2:2" x14ac:dyDescent="0.25">
      <c r="B1136" s="149"/>
    </row>
    <row r="1137" spans="2:2" x14ac:dyDescent="0.25">
      <c r="B1137" s="149"/>
    </row>
    <row r="1138" spans="2:2" x14ac:dyDescent="0.25">
      <c r="B1138" s="149"/>
    </row>
    <row r="1139" spans="2:2" x14ac:dyDescent="0.25">
      <c r="B1139" s="149"/>
    </row>
    <row r="1140" spans="2:2" x14ac:dyDescent="0.25">
      <c r="B1140" s="149"/>
    </row>
    <row r="1141" spans="2:2" x14ac:dyDescent="0.25">
      <c r="B1141" s="149"/>
    </row>
    <row r="1142" spans="2:2" x14ac:dyDescent="0.25">
      <c r="B1142" s="149"/>
    </row>
    <row r="1143" spans="2:2" x14ac:dyDescent="0.25">
      <c r="B1143" s="149"/>
    </row>
    <row r="1144" spans="2:2" x14ac:dyDescent="0.25">
      <c r="B1144" s="149"/>
    </row>
    <row r="1145" spans="2:2" x14ac:dyDescent="0.25">
      <c r="B1145" s="149"/>
    </row>
    <row r="1146" spans="2:2" x14ac:dyDescent="0.25">
      <c r="B1146" s="149"/>
    </row>
    <row r="1147" spans="2:2" x14ac:dyDescent="0.25">
      <c r="B1147" s="149"/>
    </row>
    <row r="1148" spans="2:2" x14ac:dyDescent="0.25">
      <c r="B1148" s="149"/>
    </row>
    <row r="1149" spans="2:2" x14ac:dyDescent="0.25">
      <c r="B1149" s="149"/>
    </row>
    <row r="1150" spans="2:2" x14ac:dyDescent="0.25">
      <c r="B1150" s="149"/>
    </row>
    <row r="1151" spans="2:2" x14ac:dyDescent="0.25">
      <c r="B1151" s="149"/>
    </row>
    <row r="1152" spans="2:2" x14ac:dyDescent="0.25">
      <c r="B1152" s="149"/>
    </row>
    <row r="1153" spans="2:2" x14ac:dyDescent="0.25">
      <c r="B1153" s="149"/>
    </row>
    <row r="1154" spans="2:2" x14ac:dyDescent="0.25">
      <c r="B1154" s="149"/>
    </row>
    <row r="1155" spans="2:2" x14ac:dyDescent="0.25">
      <c r="B1155" s="149"/>
    </row>
    <row r="1156" spans="2:2" x14ac:dyDescent="0.25">
      <c r="B1156" s="149"/>
    </row>
    <row r="1157" spans="2:2" x14ac:dyDescent="0.25">
      <c r="B1157" s="149"/>
    </row>
    <row r="1158" spans="2:2" x14ac:dyDescent="0.25">
      <c r="B1158" s="149"/>
    </row>
    <row r="1159" spans="2:2" x14ac:dyDescent="0.25">
      <c r="B1159" s="149"/>
    </row>
    <row r="1160" spans="2:2" x14ac:dyDescent="0.25">
      <c r="B1160" s="149"/>
    </row>
    <row r="1161" spans="2:2" x14ac:dyDescent="0.25">
      <c r="B1161" s="149"/>
    </row>
    <row r="1162" spans="2:2" x14ac:dyDescent="0.25">
      <c r="B1162" s="149"/>
    </row>
    <row r="1163" spans="2:2" x14ac:dyDescent="0.25">
      <c r="B1163" s="149"/>
    </row>
    <row r="1164" spans="2:2" x14ac:dyDescent="0.25">
      <c r="B1164" s="149"/>
    </row>
    <row r="1165" spans="2:2" x14ac:dyDescent="0.25">
      <c r="B1165" s="149"/>
    </row>
    <row r="1166" spans="2:2" x14ac:dyDescent="0.25">
      <c r="B1166" s="149"/>
    </row>
    <row r="1167" spans="2:2" x14ac:dyDescent="0.25">
      <c r="B1167" s="149"/>
    </row>
    <row r="1168" spans="2:2" x14ac:dyDescent="0.25">
      <c r="B1168" s="149"/>
    </row>
    <row r="1169" spans="2:2" x14ac:dyDescent="0.25">
      <c r="B1169" s="149"/>
    </row>
    <row r="1170" spans="2:2" x14ac:dyDescent="0.25">
      <c r="B1170" s="149"/>
    </row>
    <row r="1171" spans="2:2" x14ac:dyDescent="0.25">
      <c r="B1171" s="149"/>
    </row>
    <row r="1172" spans="2:2" x14ac:dyDescent="0.25">
      <c r="B1172" s="149"/>
    </row>
    <row r="1173" spans="2:2" x14ac:dyDescent="0.25">
      <c r="B1173" s="149"/>
    </row>
    <row r="1174" spans="2:2" x14ac:dyDescent="0.25">
      <c r="B1174" s="149"/>
    </row>
    <row r="1175" spans="2:2" x14ac:dyDescent="0.25">
      <c r="B1175" s="149"/>
    </row>
    <row r="1176" spans="2:2" x14ac:dyDescent="0.25">
      <c r="B1176" s="149"/>
    </row>
    <row r="1177" spans="2:2" x14ac:dyDescent="0.25">
      <c r="B1177" s="149"/>
    </row>
    <row r="1178" spans="2:2" x14ac:dyDescent="0.25">
      <c r="B1178" s="149"/>
    </row>
    <row r="1179" spans="2:2" x14ac:dyDescent="0.25">
      <c r="B1179" s="149"/>
    </row>
    <row r="1180" spans="2:2" x14ac:dyDescent="0.25">
      <c r="B1180" s="149"/>
    </row>
    <row r="1181" spans="2:2" x14ac:dyDescent="0.25">
      <c r="B1181" s="149"/>
    </row>
    <row r="1182" spans="2:2" x14ac:dyDescent="0.25">
      <c r="B1182" s="149"/>
    </row>
    <row r="1183" spans="2:2" x14ac:dyDescent="0.25">
      <c r="B1183" s="149"/>
    </row>
    <row r="1184" spans="2:2" x14ac:dyDescent="0.25">
      <c r="B1184" s="149"/>
    </row>
    <row r="1185" spans="2:2" x14ac:dyDescent="0.25">
      <c r="B1185" s="149"/>
    </row>
    <row r="1186" spans="2:2" x14ac:dyDescent="0.25">
      <c r="B1186" s="149"/>
    </row>
    <row r="1187" spans="2:2" x14ac:dyDescent="0.25">
      <c r="B1187" s="149"/>
    </row>
    <row r="1188" spans="2:2" x14ac:dyDescent="0.25">
      <c r="B1188" s="149"/>
    </row>
    <row r="1189" spans="2:2" x14ac:dyDescent="0.25">
      <c r="B1189" s="149"/>
    </row>
    <row r="1190" spans="2:2" x14ac:dyDescent="0.25">
      <c r="B1190" s="149"/>
    </row>
    <row r="1191" spans="2:2" x14ac:dyDescent="0.25">
      <c r="B1191" s="149"/>
    </row>
    <row r="1192" spans="2:2" x14ac:dyDescent="0.25">
      <c r="B1192" s="149"/>
    </row>
    <row r="1193" spans="2:2" x14ac:dyDescent="0.25">
      <c r="B1193" s="149"/>
    </row>
    <row r="1194" spans="2:2" x14ac:dyDescent="0.25">
      <c r="B1194" s="149"/>
    </row>
    <row r="1195" spans="2:2" x14ac:dyDescent="0.25">
      <c r="B1195" s="149"/>
    </row>
    <row r="1196" spans="2:2" x14ac:dyDescent="0.25">
      <c r="B1196" s="149"/>
    </row>
    <row r="1197" spans="2:2" x14ac:dyDescent="0.25">
      <c r="B1197" s="149"/>
    </row>
    <row r="1198" spans="2:2" x14ac:dyDescent="0.25">
      <c r="B1198" s="149"/>
    </row>
    <row r="1199" spans="2:2" x14ac:dyDescent="0.25">
      <c r="B1199" s="149"/>
    </row>
    <row r="1200" spans="2:2" x14ac:dyDescent="0.25">
      <c r="B1200" s="149"/>
    </row>
    <row r="1201" spans="2:2" x14ac:dyDescent="0.25">
      <c r="B1201" s="149"/>
    </row>
    <row r="1202" spans="2:2" x14ac:dyDescent="0.25">
      <c r="B1202" s="149"/>
    </row>
    <row r="1203" spans="2:2" x14ac:dyDescent="0.25">
      <c r="B1203" s="149"/>
    </row>
    <row r="1204" spans="2:2" x14ac:dyDescent="0.25">
      <c r="B1204" s="149"/>
    </row>
    <row r="1205" spans="2:2" x14ac:dyDescent="0.25">
      <c r="B1205" s="149"/>
    </row>
    <row r="1206" spans="2:2" x14ac:dyDescent="0.25">
      <c r="B1206" s="149"/>
    </row>
    <row r="1207" spans="2:2" x14ac:dyDescent="0.25">
      <c r="B1207" s="149"/>
    </row>
    <row r="1208" spans="2:2" x14ac:dyDescent="0.25">
      <c r="B1208" s="149"/>
    </row>
    <row r="1209" spans="2:2" x14ac:dyDescent="0.25">
      <c r="B1209" s="149"/>
    </row>
    <row r="1210" spans="2:2" x14ac:dyDescent="0.25">
      <c r="B1210" s="149"/>
    </row>
    <row r="1211" spans="2:2" x14ac:dyDescent="0.25">
      <c r="B1211" s="149"/>
    </row>
    <row r="1212" spans="2:2" x14ac:dyDescent="0.25">
      <c r="B1212" s="149"/>
    </row>
    <row r="1213" spans="2:2" x14ac:dyDescent="0.25">
      <c r="B1213" s="149"/>
    </row>
    <row r="1214" spans="2:2" x14ac:dyDescent="0.25">
      <c r="B1214" s="149"/>
    </row>
    <row r="1215" spans="2:2" x14ac:dyDescent="0.25">
      <c r="B1215" s="149"/>
    </row>
    <row r="1216" spans="2:2" x14ac:dyDescent="0.25">
      <c r="B1216" s="149"/>
    </row>
    <row r="1217" spans="2:2" x14ac:dyDescent="0.25">
      <c r="B1217" s="149"/>
    </row>
    <row r="1218" spans="2:2" x14ac:dyDescent="0.25">
      <c r="B1218" s="149"/>
    </row>
    <row r="1219" spans="2:2" x14ac:dyDescent="0.25">
      <c r="B1219" s="149"/>
    </row>
    <row r="1220" spans="2:2" x14ac:dyDescent="0.25">
      <c r="B1220" s="149"/>
    </row>
    <row r="1221" spans="2:2" x14ac:dyDescent="0.25">
      <c r="B1221" s="149"/>
    </row>
    <row r="1222" spans="2:2" x14ac:dyDescent="0.25">
      <c r="B1222" s="149"/>
    </row>
    <row r="1223" spans="2:2" x14ac:dyDescent="0.25">
      <c r="B1223" s="149"/>
    </row>
    <row r="1224" spans="2:2" x14ac:dyDescent="0.25">
      <c r="B1224" s="149"/>
    </row>
    <row r="1225" spans="2:2" x14ac:dyDescent="0.25">
      <c r="B1225" s="149"/>
    </row>
    <row r="1226" spans="2:2" x14ac:dyDescent="0.25">
      <c r="B1226" s="149"/>
    </row>
    <row r="1227" spans="2:2" x14ac:dyDescent="0.25">
      <c r="B1227" s="149"/>
    </row>
    <row r="1228" spans="2:2" x14ac:dyDescent="0.25">
      <c r="B1228" s="149"/>
    </row>
    <row r="1229" spans="2:2" x14ac:dyDescent="0.25">
      <c r="B1229" s="149"/>
    </row>
    <row r="1230" spans="2:2" x14ac:dyDescent="0.25">
      <c r="B1230" s="149"/>
    </row>
    <row r="1231" spans="2:2" x14ac:dyDescent="0.25">
      <c r="B1231" s="149"/>
    </row>
    <row r="1232" spans="2:2" x14ac:dyDescent="0.25">
      <c r="B1232" s="149"/>
    </row>
    <row r="1233" spans="2:2" x14ac:dyDescent="0.25">
      <c r="B1233" s="149"/>
    </row>
    <row r="1234" spans="2:2" x14ac:dyDescent="0.25">
      <c r="B1234" s="149"/>
    </row>
    <row r="1235" spans="2:2" x14ac:dyDescent="0.25">
      <c r="B1235" s="149"/>
    </row>
    <row r="1236" spans="2:2" x14ac:dyDescent="0.25">
      <c r="B1236" s="149"/>
    </row>
    <row r="1237" spans="2:2" x14ac:dyDescent="0.25">
      <c r="B1237" s="149"/>
    </row>
    <row r="1238" spans="2:2" x14ac:dyDescent="0.25">
      <c r="B1238" s="149"/>
    </row>
    <row r="1239" spans="2:2" x14ac:dyDescent="0.25">
      <c r="B1239" s="149"/>
    </row>
    <row r="1240" spans="2:2" x14ac:dyDescent="0.25">
      <c r="B1240" s="149"/>
    </row>
    <row r="1241" spans="2:2" x14ac:dyDescent="0.25">
      <c r="B1241" s="149"/>
    </row>
    <row r="1242" spans="2:2" x14ac:dyDescent="0.25">
      <c r="B1242" s="149"/>
    </row>
    <row r="1243" spans="2:2" x14ac:dyDescent="0.25">
      <c r="B1243" s="149"/>
    </row>
    <row r="1244" spans="2:2" x14ac:dyDescent="0.25">
      <c r="B1244" s="149"/>
    </row>
    <row r="1245" spans="2:2" x14ac:dyDescent="0.25">
      <c r="B1245" s="149"/>
    </row>
    <row r="1246" spans="2:2" x14ac:dyDescent="0.25">
      <c r="B1246" s="149"/>
    </row>
    <row r="1247" spans="2:2" x14ac:dyDescent="0.25">
      <c r="B1247" s="149"/>
    </row>
    <row r="1248" spans="2:2" x14ac:dyDescent="0.25">
      <c r="B1248" s="149"/>
    </row>
    <row r="1249" spans="2:2" x14ac:dyDescent="0.25">
      <c r="B1249" s="149"/>
    </row>
    <row r="1250" spans="2:2" x14ac:dyDescent="0.25">
      <c r="B1250" s="149"/>
    </row>
    <row r="1251" spans="2:2" x14ac:dyDescent="0.25">
      <c r="B1251" s="149"/>
    </row>
    <row r="1252" spans="2:2" x14ac:dyDescent="0.25">
      <c r="B1252" s="149"/>
    </row>
    <row r="1253" spans="2:2" x14ac:dyDescent="0.25">
      <c r="B1253" s="149"/>
    </row>
    <row r="1254" spans="2:2" x14ac:dyDescent="0.25">
      <c r="B1254" s="149"/>
    </row>
    <row r="1255" spans="2:2" x14ac:dyDescent="0.25">
      <c r="B1255" s="149"/>
    </row>
    <row r="1256" spans="2:2" x14ac:dyDescent="0.25">
      <c r="B1256" s="149"/>
    </row>
    <row r="1257" spans="2:2" x14ac:dyDescent="0.25">
      <c r="B1257" s="149"/>
    </row>
    <row r="1258" spans="2:2" x14ac:dyDescent="0.25">
      <c r="B1258" s="149"/>
    </row>
    <row r="1259" spans="2:2" x14ac:dyDescent="0.25">
      <c r="B1259" s="149"/>
    </row>
    <row r="1260" spans="2:2" x14ac:dyDescent="0.25">
      <c r="B1260" s="149"/>
    </row>
    <row r="1261" spans="2:2" x14ac:dyDescent="0.25">
      <c r="B1261" s="149"/>
    </row>
    <row r="1262" spans="2:2" x14ac:dyDescent="0.25">
      <c r="B1262" s="149"/>
    </row>
    <row r="1263" spans="2:2" x14ac:dyDescent="0.25">
      <c r="B1263" s="149"/>
    </row>
    <row r="1264" spans="2:2" x14ac:dyDescent="0.25">
      <c r="B1264" s="149"/>
    </row>
    <row r="1265" spans="2:2" x14ac:dyDescent="0.25">
      <c r="B1265" s="149"/>
    </row>
    <row r="1266" spans="2:2" x14ac:dyDescent="0.25">
      <c r="B1266" s="149"/>
    </row>
    <row r="1267" spans="2:2" x14ac:dyDescent="0.25">
      <c r="B1267" s="149"/>
    </row>
    <row r="1268" spans="2:2" x14ac:dyDescent="0.25">
      <c r="B1268" s="149"/>
    </row>
    <row r="1269" spans="2:2" x14ac:dyDescent="0.25">
      <c r="B1269" s="149"/>
    </row>
    <row r="1270" spans="2:2" x14ac:dyDescent="0.25">
      <c r="B1270" s="149"/>
    </row>
    <row r="1271" spans="2:2" x14ac:dyDescent="0.25">
      <c r="B1271" s="149"/>
    </row>
    <row r="1272" spans="2:2" x14ac:dyDescent="0.25">
      <c r="B1272" s="149"/>
    </row>
    <row r="1273" spans="2:2" x14ac:dyDescent="0.25">
      <c r="B1273" s="149"/>
    </row>
    <row r="1274" spans="2:2" x14ac:dyDescent="0.25">
      <c r="B1274" s="149"/>
    </row>
    <row r="1275" spans="2:2" x14ac:dyDescent="0.25">
      <c r="B1275" s="149"/>
    </row>
    <row r="1276" spans="2:2" x14ac:dyDescent="0.25">
      <c r="B1276" s="149"/>
    </row>
    <row r="1277" spans="2:2" x14ac:dyDescent="0.25">
      <c r="B1277" s="149"/>
    </row>
    <row r="1278" spans="2:2" x14ac:dyDescent="0.25">
      <c r="B1278" s="149"/>
    </row>
    <row r="1279" spans="2:2" x14ac:dyDescent="0.25">
      <c r="B1279" s="149"/>
    </row>
    <row r="1280" spans="2:2" x14ac:dyDescent="0.25">
      <c r="B1280" s="149"/>
    </row>
    <row r="1281" spans="2:2" x14ac:dyDescent="0.25">
      <c r="B1281" s="149"/>
    </row>
    <row r="1282" spans="2:2" x14ac:dyDescent="0.25">
      <c r="B1282" s="149"/>
    </row>
    <row r="1283" spans="2:2" x14ac:dyDescent="0.25">
      <c r="B1283" s="149"/>
    </row>
    <row r="1284" spans="2:2" x14ac:dyDescent="0.25">
      <c r="B1284" s="149"/>
    </row>
    <row r="1285" spans="2:2" x14ac:dyDescent="0.25">
      <c r="B1285" s="149"/>
    </row>
    <row r="1286" spans="2:2" x14ac:dyDescent="0.25">
      <c r="B1286" s="149"/>
    </row>
    <row r="1287" spans="2:2" x14ac:dyDescent="0.25">
      <c r="B1287" s="149"/>
    </row>
    <row r="1288" spans="2:2" x14ac:dyDescent="0.25">
      <c r="B1288" s="149"/>
    </row>
    <row r="1289" spans="2:2" x14ac:dyDescent="0.25">
      <c r="B1289" s="149"/>
    </row>
    <row r="1290" spans="2:2" x14ac:dyDescent="0.25">
      <c r="B1290" s="149"/>
    </row>
    <row r="1291" spans="2:2" x14ac:dyDescent="0.25">
      <c r="B1291" s="149"/>
    </row>
    <row r="1292" spans="2:2" x14ac:dyDescent="0.25">
      <c r="B1292" s="149"/>
    </row>
    <row r="1293" spans="2:2" x14ac:dyDescent="0.25">
      <c r="B1293" s="149"/>
    </row>
    <row r="1294" spans="2:2" x14ac:dyDescent="0.25">
      <c r="B1294" s="149"/>
    </row>
    <row r="1295" spans="2:2" x14ac:dyDescent="0.25">
      <c r="B1295" s="149"/>
    </row>
    <row r="1296" spans="2:2" x14ac:dyDescent="0.25">
      <c r="B1296" s="149"/>
    </row>
    <row r="1297" spans="2:2" x14ac:dyDescent="0.25">
      <c r="B1297" s="149"/>
    </row>
    <row r="1298" spans="2:2" x14ac:dyDescent="0.25">
      <c r="B1298" s="149"/>
    </row>
    <row r="1299" spans="2:2" x14ac:dyDescent="0.25">
      <c r="B1299" s="149"/>
    </row>
    <row r="1300" spans="2:2" x14ac:dyDescent="0.25">
      <c r="B1300" s="149"/>
    </row>
    <row r="1301" spans="2:2" x14ac:dyDescent="0.25">
      <c r="B1301" s="149"/>
    </row>
    <row r="1302" spans="2:2" x14ac:dyDescent="0.25">
      <c r="B1302" s="149"/>
    </row>
    <row r="1303" spans="2:2" x14ac:dyDescent="0.25">
      <c r="B1303" s="149"/>
    </row>
    <row r="1304" spans="2:2" x14ac:dyDescent="0.25">
      <c r="B1304" s="149"/>
    </row>
    <row r="1305" spans="2:2" x14ac:dyDescent="0.25">
      <c r="B1305" s="149"/>
    </row>
    <row r="1306" spans="2:2" x14ac:dyDescent="0.25">
      <c r="B1306" s="149"/>
    </row>
    <row r="1307" spans="2:2" x14ac:dyDescent="0.25">
      <c r="B1307" s="149"/>
    </row>
    <row r="1308" spans="2:2" x14ac:dyDescent="0.25">
      <c r="B1308" s="149"/>
    </row>
    <row r="1309" spans="2:2" x14ac:dyDescent="0.25">
      <c r="B1309" s="149"/>
    </row>
    <row r="1310" spans="2:2" x14ac:dyDescent="0.25">
      <c r="B1310" s="149"/>
    </row>
    <row r="1311" spans="2:2" x14ac:dyDescent="0.25">
      <c r="B1311" s="149"/>
    </row>
    <row r="1312" spans="2:2" x14ac:dyDescent="0.25">
      <c r="B1312" s="149"/>
    </row>
    <row r="1313" spans="2:2" x14ac:dyDescent="0.25">
      <c r="B1313" s="149"/>
    </row>
    <row r="1314" spans="2:2" x14ac:dyDescent="0.25">
      <c r="B1314" s="149"/>
    </row>
    <row r="1315" spans="2:2" x14ac:dyDescent="0.25">
      <c r="B1315" s="149"/>
    </row>
    <row r="1316" spans="2:2" x14ac:dyDescent="0.25">
      <c r="B1316" s="149"/>
    </row>
    <row r="1317" spans="2:2" x14ac:dyDescent="0.25">
      <c r="B1317" s="149"/>
    </row>
    <row r="1318" spans="2:2" x14ac:dyDescent="0.25">
      <c r="B1318" s="149"/>
    </row>
    <row r="1319" spans="2:2" x14ac:dyDescent="0.25">
      <c r="B1319" s="149"/>
    </row>
    <row r="1320" spans="2:2" x14ac:dyDescent="0.25">
      <c r="B1320" s="149"/>
    </row>
    <row r="1321" spans="2:2" x14ac:dyDescent="0.25">
      <c r="B1321" s="149"/>
    </row>
    <row r="1322" spans="2:2" x14ac:dyDescent="0.25">
      <c r="B1322" s="149"/>
    </row>
    <row r="1323" spans="2:2" x14ac:dyDescent="0.25">
      <c r="B1323" s="149"/>
    </row>
    <row r="1324" spans="2:2" x14ac:dyDescent="0.25">
      <c r="B1324" s="149"/>
    </row>
    <row r="1325" spans="2:2" x14ac:dyDescent="0.25">
      <c r="B1325" s="149"/>
    </row>
    <row r="1326" spans="2:2" x14ac:dyDescent="0.25">
      <c r="B1326" s="149"/>
    </row>
    <row r="1327" spans="2:2" x14ac:dyDescent="0.25">
      <c r="B1327" s="149"/>
    </row>
    <row r="1328" spans="2:2" x14ac:dyDescent="0.25">
      <c r="B1328" s="149"/>
    </row>
    <row r="1329" spans="2:2" x14ac:dyDescent="0.25">
      <c r="B1329" s="149"/>
    </row>
    <row r="1330" spans="2:2" x14ac:dyDescent="0.25">
      <c r="B1330" s="149"/>
    </row>
    <row r="1331" spans="2:2" x14ac:dyDescent="0.25">
      <c r="B1331" s="149"/>
    </row>
    <row r="1332" spans="2:2" x14ac:dyDescent="0.25">
      <c r="B1332" s="149"/>
    </row>
    <row r="1333" spans="2:2" x14ac:dyDescent="0.25">
      <c r="B1333" s="149"/>
    </row>
    <row r="1334" spans="2:2" x14ac:dyDescent="0.25">
      <c r="B1334" s="149"/>
    </row>
    <row r="1335" spans="2:2" x14ac:dyDescent="0.25">
      <c r="B1335" s="149"/>
    </row>
    <row r="1336" spans="2:2" x14ac:dyDescent="0.25">
      <c r="B1336" s="149"/>
    </row>
    <row r="1337" spans="2:2" x14ac:dyDescent="0.25">
      <c r="B1337" s="149"/>
    </row>
    <row r="1338" spans="2:2" x14ac:dyDescent="0.25">
      <c r="B1338" s="149"/>
    </row>
    <row r="1339" spans="2:2" x14ac:dyDescent="0.25">
      <c r="B1339" s="149"/>
    </row>
    <row r="1340" spans="2:2" x14ac:dyDescent="0.25">
      <c r="B1340" s="149"/>
    </row>
    <row r="1341" spans="2:2" x14ac:dyDescent="0.25">
      <c r="B1341" s="149"/>
    </row>
    <row r="1342" spans="2:2" x14ac:dyDescent="0.25">
      <c r="B1342" s="149"/>
    </row>
    <row r="1343" spans="2:2" x14ac:dyDescent="0.25">
      <c r="B1343" s="149"/>
    </row>
    <row r="1344" spans="2:2" x14ac:dyDescent="0.25">
      <c r="B1344" s="149"/>
    </row>
    <row r="1345" spans="2:2" x14ac:dyDescent="0.25">
      <c r="B1345" s="149"/>
    </row>
    <row r="1346" spans="2:2" x14ac:dyDescent="0.25">
      <c r="B1346" s="149"/>
    </row>
    <row r="1347" spans="2:2" x14ac:dyDescent="0.25">
      <c r="B1347" s="149"/>
    </row>
    <row r="1348" spans="2:2" x14ac:dyDescent="0.25">
      <c r="B1348" s="149"/>
    </row>
    <row r="1349" spans="2:2" x14ac:dyDescent="0.25">
      <c r="B1349" s="149"/>
    </row>
    <row r="1350" spans="2:2" x14ac:dyDescent="0.25">
      <c r="B1350" s="149"/>
    </row>
    <row r="1351" spans="2:2" x14ac:dyDescent="0.25">
      <c r="B1351" s="149"/>
    </row>
    <row r="1352" spans="2:2" x14ac:dyDescent="0.25">
      <c r="B1352" s="149"/>
    </row>
    <row r="1353" spans="2:2" x14ac:dyDescent="0.25">
      <c r="B1353" s="149"/>
    </row>
    <row r="1354" spans="2:2" x14ac:dyDescent="0.25">
      <c r="B1354" s="149"/>
    </row>
    <row r="1355" spans="2:2" x14ac:dyDescent="0.25">
      <c r="B1355" s="149"/>
    </row>
    <row r="1356" spans="2:2" x14ac:dyDescent="0.25">
      <c r="B1356" s="149"/>
    </row>
    <row r="1357" spans="2:2" x14ac:dyDescent="0.25">
      <c r="B1357" s="149"/>
    </row>
    <row r="1358" spans="2:2" x14ac:dyDescent="0.25">
      <c r="B1358" s="149"/>
    </row>
    <row r="1359" spans="2:2" x14ac:dyDescent="0.25">
      <c r="B1359" s="149"/>
    </row>
    <row r="1360" spans="2:2" x14ac:dyDescent="0.25">
      <c r="B1360" s="149"/>
    </row>
    <row r="1361" spans="2:2" x14ac:dyDescent="0.25">
      <c r="B1361" s="149"/>
    </row>
    <row r="1362" spans="2:2" x14ac:dyDescent="0.25">
      <c r="B1362" s="149"/>
    </row>
    <row r="1363" spans="2:2" x14ac:dyDescent="0.25">
      <c r="B1363" s="149"/>
    </row>
    <row r="1364" spans="2:2" x14ac:dyDescent="0.25">
      <c r="B1364" s="149"/>
    </row>
    <row r="1365" spans="2:2" x14ac:dyDescent="0.25">
      <c r="B1365" s="149"/>
    </row>
    <row r="1366" spans="2:2" x14ac:dyDescent="0.25">
      <c r="B1366" s="149"/>
    </row>
    <row r="1367" spans="2:2" x14ac:dyDescent="0.25">
      <c r="B1367" s="149"/>
    </row>
    <row r="1368" spans="2:2" x14ac:dyDescent="0.25">
      <c r="B1368" s="149"/>
    </row>
    <row r="1369" spans="2:2" x14ac:dyDescent="0.25">
      <c r="B1369" s="149"/>
    </row>
    <row r="1370" spans="2:2" x14ac:dyDescent="0.25">
      <c r="B1370" s="149"/>
    </row>
    <row r="1371" spans="2:2" x14ac:dyDescent="0.25">
      <c r="B1371" s="149"/>
    </row>
    <row r="1372" spans="2:2" x14ac:dyDescent="0.25">
      <c r="B1372" s="149"/>
    </row>
    <row r="1373" spans="2:2" x14ac:dyDescent="0.25">
      <c r="B1373" s="149"/>
    </row>
    <row r="1374" spans="2:2" x14ac:dyDescent="0.25">
      <c r="B1374" s="149"/>
    </row>
    <row r="1375" spans="2:2" x14ac:dyDescent="0.25">
      <c r="B1375" s="149"/>
    </row>
    <row r="1376" spans="2:2" x14ac:dyDescent="0.25">
      <c r="B1376" s="149"/>
    </row>
    <row r="1377" spans="2:2" x14ac:dyDescent="0.25">
      <c r="B1377" s="149"/>
    </row>
  </sheetData>
  <mergeCells count="1">
    <mergeCell ref="G1:I1"/>
  </mergeCells>
  <pageMargins left="0.7" right="0.7" top="0.75" bottom="0.75" header="0.3" footer="0.3"/>
  <pageSetup scale="74" orientation="portrait" verticalDpi="0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opLeftCell="A16" workbookViewId="0">
      <selection activeCell="A38" sqref="A38"/>
    </sheetView>
  </sheetViews>
  <sheetFormatPr defaultRowHeight="15" x14ac:dyDescent="0.25"/>
  <cols>
    <col min="1" max="1" width="24.855468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351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33" t="s">
        <v>285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33" t="s">
        <v>321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320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347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338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256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37" t="s">
        <v>241</v>
      </c>
      <c r="B10" s="145"/>
      <c r="C10" s="101"/>
      <c r="D10" s="145">
        <v>43299</v>
      </c>
      <c r="E10" s="97">
        <v>2</v>
      </c>
      <c r="F10" s="145"/>
      <c r="G10" s="97"/>
      <c r="H10" s="145"/>
      <c r="I10" s="100"/>
    </row>
    <row r="11" spans="1:9" ht="19.5" thickBot="1" x14ac:dyDescent="0.3">
      <c r="A11" s="137" t="s">
        <v>371</v>
      </c>
      <c r="B11" s="145">
        <v>43292</v>
      </c>
      <c r="C11" s="101">
        <v>3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/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259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257</v>
      </c>
      <c r="B14" s="145">
        <v>43297</v>
      </c>
      <c r="C14" s="101">
        <v>1</v>
      </c>
      <c r="D14" s="145">
        <v>43299</v>
      </c>
      <c r="E14" s="97">
        <v>4</v>
      </c>
      <c r="F14" s="145"/>
      <c r="G14" s="97"/>
      <c r="H14" s="145"/>
      <c r="I14" s="99"/>
    </row>
    <row r="15" spans="1:9" ht="19.5" thickBot="1" x14ac:dyDescent="0.3">
      <c r="A15" s="127"/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217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261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340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339</v>
      </c>
      <c r="B19" s="145"/>
      <c r="C19" s="101"/>
      <c r="D19" s="145">
        <v>43299</v>
      </c>
      <c r="E19" s="97">
        <v>3</v>
      </c>
      <c r="F19" s="145"/>
      <c r="G19" s="97"/>
      <c r="H19" s="145"/>
      <c r="I19" s="99"/>
    </row>
    <row r="20" spans="1:9" ht="19.5" thickBot="1" x14ac:dyDescent="0.3">
      <c r="A20" s="137" t="s">
        <v>350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304</v>
      </c>
      <c r="B21" s="147">
        <v>43297</v>
      </c>
      <c r="C21" s="103">
        <v>0.75</v>
      </c>
      <c r="D21" s="145">
        <v>43299</v>
      </c>
      <c r="E21" s="97">
        <v>4</v>
      </c>
      <c r="F21" s="145"/>
      <c r="G21" s="97"/>
      <c r="H21" s="145"/>
      <c r="I21" s="99"/>
    </row>
    <row r="22" spans="1:9" ht="19.5" thickBot="1" x14ac:dyDescent="0.3">
      <c r="A22" s="137" t="s">
        <v>29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8" t="s">
        <v>26</v>
      </c>
      <c r="B23" s="145">
        <v>43287</v>
      </c>
      <c r="C23" s="101">
        <v>1.5</v>
      </c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71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266</v>
      </c>
      <c r="B25" s="145"/>
      <c r="C25" s="101"/>
      <c r="D25" s="145">
        <v>43299</v>
      </c>
      <c r="E25" s="97">
        <v>2</v>
      </c>
      <c r="F25" s="145"/>
      <c r="G25" s="97"/>
      <c r="H25" s="145"/>
      <c r="I25" s="99"/>
    </row>
    <row r="26" spans="1:9" ht="19.5" thickBot="1" x14ac:dyDescent="0.3">
      <c r="A26" s="137" t="s">
        <v>143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319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352</v>
      </c>
      <c r="B28" s="145"/>
      <c r="C28" s="101"/>
      <c r="D28" s="145">
        <v>43299</v>
      </c>
      <c r="E28" s="97">
        <v>2</v>
      </c>
      <c r="F28" s="145"/>
      <c r="G28" s="97"/>
      <c r="H28" s="145"/>
      <c r="I28" s="99"/>
    </row>
    <row r="29" spans="1:9" ht="19.5" thickBot="1" x14ac:dyDescent="0.3">
      <c r="A29" s="137" t="s">
        <v>349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348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1" t="s">
        <v>225</v>
      </c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23.25</v>
      </c>
      <c r="B33" s="148"/>
      <c r="C33" s="58">
        <f>SUM(C3:C32)</f>
        <v>6.25</v>
      </c>
      <c r="D33" s="150"/>
      <c r="E33" s="76">
        <f>SUM(E3:E32)</f>
        <v>17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B34" s="149"/>
    </row>
    <row r="35" spans="1:9" x14ac:dyDescent="0.25">
      <c r="A35" t="s">
        <v>374</v>
      </c>
      <c r="B35" s="149"/>
    </row>
    <row r="36" spans="1:9" x14ac:dyDescent="0.25">
      <c r="B36" s="149"/>
    </row>
    <row r="37" spans="1:9" x14ac:dyDescent="0.25">
      <c r="B37" s="149"/>
    </row>
    <row r="38" spans="1:9" x14ac:dyDescent="0.25">
      <c r="B38" s="149"/>
    </row>
    <row r="39" spans="1:9" x14ac:dyDescent="0.25">
      <c r="B39" s="149"/>
    </row>
    <row r="40" spans="1:9" x14ac:dyDescent="0.25">
      <c r="B40" s="149"/>
    </row>
    <row r="41" spans="1:9" x14ac:dyDescent="0.25">
      <c r="B41" s="149"/>
    </row>
    <row r="42" spans="1:9" x14ac:dyDescent="0.25">
      <c r="B42" s="149"/>
    </row>
    <row r="43" spans="1:9" x14ac:dyDescent="0.25">
      <c r="B43" s="149"/>
    </row>
    <row r="44" spans="1:9" x14ac:dyDescent="0.25">
      <c r="B44" s="149"/>
    </row>
    <row r="45" spans="1:9" x14ac:dyDescent="0.25">
      <c r="B45" s="149"/>
    </row>
    <row r="46" spans="1:9" x14ac:dyDescent="0.25">
      <c r="B46" s="149"/>
    </row>
    <row r="47" spans="1:9" x14ac:dyDescent="0.25">
      <c r="B47" s="149"/>
    </row>
    <row r="48" spans="1:9" x14ac:dyDescent="0.25">
      <c r="B48" s="149"/>
    </row>
    <row r="49" spans="2:2" x14ac:dyDescent="0.25">
      <c r="B49" s="149"/>
    </row>
    <row r="50" spans="2:2" x14ac:dyDescent="0.25">
      <c r="B50" s="149"/>
    </row>
    <row r="51" spans="2:2" x14ac:dyDescent="0.25">
      <c r="B51" s="149"/>
    </row>
    <row r="52" spans="2:2" x14ac:dyDescent="0.25">
      <c r="B52" s="149"/>
    </row>
    <row r="53" spans="2:2" x14ac:dyDescent="0.25">
      <c r="B53" s="149"/>
    </row>
    <row r="54" spans="2:2" x14ac:dyDescent="0.25">
      <c r="B54" s="149"/>
    </row>
    <row r="55" spans="2:2" x14ac:dyDescent="0.25">
      <c r="B55" s="149"/>
    </row>
    <row r="56" spans="2:2" x14ac:dyDescent="0.25">
      <c r="B56" s="149"/>
    </row>
    <row r="57" spans="2:2" x14ac:dyDescent="0.25">
      <c r="B57" s="149"/>
    </row>
    <row r="58" spans="2:2" x14ac:dyDescent="0.25">
      <c r="B58" s="149"/>
    </row>
    <row r="59" spans="2:2" x14ac:dyDescent="0.25">
      <c r="B59" s="149"/>
    </row>
    <row r="60" spans="2:2" x14ac:dyDescent="0.25">
      <c r="B60" s="149"/>
    </row>
    <row r="61" spans="2:2" x14ac:dyDescent="0.25">
      <c r="B61" s="149"/>
    </row>
    <row r="62" spans="2:2" x14ac:dyDescent="0.25">
      <c r="B62" s="149"/>
    </row>
    <row r="63" spans="2:2" x14ac:dyDescent="0.25">
      <c r="B63" s="149"/>
    </row>
    <row r="64" spans="2:2" x14ac:dyDescent="0.25">
      <c r="B64" s="149"/>
    </row>
    <row r="65" spans="2:2" x14ac:dyDescent="0.25">
      <c r="B65" s="149"/>
    </row>
    <row r="66" spans="2:2" x14ac:dyDescent="0.25">
      <c r="B66" s="149"/>
    </row>
    <row r="67" spans="2:2" x14ac:dyDescent="0.25">
      <c r="B67" s="149"/>
    </row>
    <row r="68" spans="2:2" x14ac:dyDescent="0.25">
      <c r="B68" s="149"/>
    </row>
    <row r="69" spans="2:2" x14ac:dyDescent="0.25">
      <c r="B69" s="149"/>
    </row>
    <row r="70" spans="2:2" x14ac:dyDescent="0.25">
      <c r="B70" s="149"/>
    </row>
    <row r="71" spans="2:2" x14ac:dyDescent="0.25">
      <c r="B71" s="149"/>
    </row>
    <row r="72" spans="2:2" x14ac:dyDescent="0.25">
      <c r="B72" s="149"/>
    </row>
    <row r="73" spans="2:2" x14ac:dyDescent="0.25">
      <c r="B73" s="149"/>
    </row>
    <row r="74" spans="2:2" x14ac:dyDescent="0.25">
      <c r="B74" s="149"/>
    </row>
    <row r="75" spans="2:2" x14ac:dyDescent="0.25">
      <c r="B75" s="149"/>
    </row>
    <row r="76" spans="2:2" x14ac:dyDescent="0.25">
      <c r="B76" s="149"/>
    </row>
    <row r="77" spans="2:2" x14ac:dyDescent="0.25">
      <c r="B77" s="149"/>
    </row>
    <row r="78" spans="2:2" x14ac:dyDescent="0.25">
      <c r="B78" s="149"/>
    </row>
    <row r="79" spans="2:2" x14ac:dyDescent="0.25">
      <c r="B79" s="149"/>
    </row>
    <row r="80" spans="2:2" x14ac:dyDescent="0.25">
      <c r="B80" s="149"/>
    </row>
    <row r="81" spans="2:2" x14ac:dyDescent="0.25">
      <c r="B81" s="149"/>
    </row>
    <row r="82" spans="2:2" x14ac:dyDescent="0.25">
      <c r="B82" s="149"/>
    </row>
    <row r="83" spans="2:2" x14ac:dyDescent="0.25">
      <c r="B83" s="149"/>
    </row>
    <row r="84" spans="2:2" x14ac:dyDescent="0.25">
      <c r="B84" s="149"/>
    </row>
    <row r="85" spans="2:2" x14ac:dyDescent="0.25">
      <c r="B85" s="149"/>
    </row>
    <row r="86" spans="2:2" x14ac:dyDescent="0.25">
      <c r="B86" s="149"/>
    </row>
    <row r="87" spans="2:2" x14ac:dyDescent="0.25">
      <c r="B87" s="149"/>
    </row>
    <row r="88" spans="2:2" x14ac:dyDescent="0.25">
      <c r="B88" s="149"/>
    </row>
    <row r="89" spans="2:2" x14ac:dyDescent="0.25">
      <c r="B89" s="149"/>
    </row>
    <row r="90" spans="2:2" x14ac:dyDescent="0.25">
      <c r="B90" s="149"/>
    </row>
    <row r="91" spans="2:2" x14ac:dyDescent="0.25">
      <c r="B91" s="149"/>
    </row>
    <row r="92" spans="2:2" x14ac:dyDescent="0.25">
      <c r="B92" s="149"/>
    </row>
    <row r="93" spans="2:2" x14ac:dyDescent="0.25">
      <c r="B93" s="149"/>
    </row>
    <row r="94" spans="2:2" x14ac:dyDescent="0.25">
      <c r="B94" s="149"/>
    </row>
    <row r="95" spans="2:2" x14ac:dyDescent="0.25">
      <c r="B95" s="149"/>
    </row>
    <row r="96" spans="2:2" x14ac:dyDescent="0.25">
      <c r="B96" s="149"/>
    </row>
    <row r="97" spans="2:2" x14ac:dyDescent="0.25">
      <c r="B97" s="149"/>
    </row>
    <row r="98" spans="2:2" x14ac:dyDescent="0.25">
      <c r="B98" s="149"/>
    </row>
    <row r="99" spans="2:2" x14ac:dyDescent="0.25">
      <c r="B99" s="149"/>
    </row>
    <row r="100" spans="2:2" x14ac:dyDescent="0.25">
      <c r="B100" s="149"/>
    </row>
    <row r="101" spans="2:2" x14ac:dyDescent="0.25">
      <c r="B101" s="149"/>
    </row>
    <row r="102" spans="2:2" x14ac:dyDescent="0.25">
      <c r="B102" s="149"/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workbookViewId="0">
      <selection activeCell="L14" sqref="L14"/>
    </sheetView>
  </sheetViews>
  <sheetFormatPr defaultRowHeight="15" x14ac:dyDescent="0.25"/>
  <cols>
    <col min="1" max="1" width="24.42578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375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371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319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0</v>
      </c>
      <c r="B33" s="148"/>
      <c r="C33" s="58">
        <f>SUM(C3:C32)</f>
        <v>0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B34" s="149"/>
    </row>
    <row r="35" spans="1:9" x14ac:dyDescent="0.25">
      <c r="B35" s="149"/>
    </row>
    <row r="36" spans="1:9" x14ac:dyDescent="0.25">
      <c r="B36" s="149"/>
    </row>
  </sheetData>
  <sortState ref="A4:A31">
    <sortCondition ref="A4"/>
  </sortState>
  <mergeCells count="1">
    <mergeCell ref="G1:I1"/>
  </mergeCells>
  <pageMargins left="0.7" right="0.7" top="0.75" bottom="0.75" header="0.3" footer="0.3"/>
  <pageSetup scale="92" orientation="portrait" horizontalDpi="203" verticalDpi="203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3"/>
    </sheetView>
  </sheetViews>
  <sheetFormatPr defaultRowHeight="15" x14ac:dyDescent="0.25"/>
  <cols>
    <col min="1" max="1" width="22.42578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376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371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319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0</v>
      </c>
      <c r="B33" s="148"/>
      <c r="C33" s="58">
        <f>SUM(C3:C32)</f>
        <v>0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B34" s="149"/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10" workbookViewId="0">
      <selection sqref="A1:I34"/>
    </sheetView>
  </sheetViews>
  <sheetFormatPr defaultRowHeight="15" x14ac:dyDescent="0.25"/>
  <cols>
    <col min="1" max="1" width="28.71093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377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53</v>
      </c>
      <c r="B13" s="145">
        <v>43376</v>
      </c>
      <c r="C13" s="101">
        <v>1.5</v>
      </c>
      <c r="D13" s="145">
        <v>43383</v>
      </c>
      <c r="E13" s="97">
        <v>1.5</v>
      </c>
      <c r="F13" s="145"/>
      <c r="G13" s="97"/>
      <c r="H13" s="145"/>
      <c r="I13" s="99"/>
    </row>
    <row r="14" spans="1:9" ht="19.5" thickBot="1" x14ac:dyDescent="0.3">
      <c r="A14" s="140" t="s">
        <v>319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3</v>
      </c>
      <c r="B33" s="148"/>
      <c r="C33" s="58">
        <f>SUM(C3:C32)</f>
        <v>1.5</v>
      </c>
      <c r="D33" s="150"/>
      <c r="E33" s="76">
        <f>SUM(E3:E32)</f>
        <v>1.5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88" orientation="portrait" horizontalDpi="203" verticalDpi="203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selection activeCell="O20" sqref="O20"/>
    </sheetView>
  </sheetViews>
  <sheetFormatPr defaultRowHeight="15" x14ac:dyDescent="0.25"/>
  <cols>
    <col min="1" max="1" width="27.5703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378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43430</v>
      </c>
      <c r="C6" s="101">
        <v>2</v>
      </c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53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319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>
        <v>43406</v>
      </c>
      <c r="C24" s="101">
        <v>3</v>
      </c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5</v>
      </c>
      <c r="B33" s="148"/>
      <c r="C33" s="58">
        <f>SUM(C3:C32)</f>
        <v>5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89" orientation="portrait" horizontalDpi="203" verticalDpi="203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selection sqref="A1:I33"/>
    </sheetView>
  </sheetViews>
  <sheetFormatPr defaultRowHeight="15" x14ac:dyDescent="0.25"/>
  <cols>
    <col min="1" max="1" width="23.28515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379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>
        <v>43441</v>
      </c>
      <c r="C5" s="97">
        <v>2</v>
      </c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>
        <v>43439</v>
      </c>
      <c r="C12" s="101">
        <v>1.75</v>
      </c>
      <c r="D12" s="145">
        <v>43446</v>
      </c>
      <c r="E12" s="97">
        <v>2</v>
      </c>
      <c r="F12" s="145">
        <v>43453</v>
      </c>
      <c r="G12" s="97">
        <v>2</v>
      </c>
      <c r="H12" s="145"/>
      <c r="I12" s="99"/>
    </row>
    <row r="13" spans="1:9" ht="19.5" thickBot="1" x14ac:dyDescent="0.3">
      <c r="A13" s="137" t="s">
        <v>53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>
        <v>43445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>
        <v>43445</v>
      </c>
      <c r="C19" s="101">
        <v>3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12.75</v>
      </c>
      <c r="B33" s="148"/>
      <c r="C33" s="58">
        <f>SUM(C3:C32)</f>
        <v>8.75</v>
      </c>
      <c r="D33" s="150"/>
      <c r="E33" s="76">
        <f>SUM(E3:E32)</f>
        <v>2</v>
      </c>
      <c r="F33" s="151"/>
      <c r="G33" s="12">
        <f>SUM(G3:G32)</f>
        <v>2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93" orientation="portrait" horizontalDpi="203" verticalDpi="203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C32"/>
  <sheetViews>
    <sheetView workbookViewId="0">
      <selection activeCell="C22" sqref="C22"/>
    </sheetView>
  </sheetViews>
  <sheetFormatPr defaultRowHeight="15" x14ac:dyDescent="0.25"/>
  <cols>
    <col min="1" max="1" width="22.42578125" customWidth="1"/>
    <col min="2" max="2" width="23.28515625" customWidth="1"/>
    <col min="3" max="3" width="22.5703125" customWidth="1"/>
  </cols>
  <sheetData>
    <row r="1" spans="1:3" ht="28.5" x14ac:dyDescent="0.45">
      <c r="A1" s="33" t="s">
        <v>381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3</v>
      </c>
      <c r="C4" s="26">
        <v>5.5</v>
      </c>
    </row>
    <row r="5" spans="1:3" ht="21" x14ac:dyDescent="0.35">
      <c r="A5" s="26" t="s">
        <v>35</v>
      </c>
      <c r="B5" s="27">
        <v>7</v>
      </c>
      <c r="C5" s="26">
        <v>22</v>
      </c>
    </row>
    <row r="6" spans="1:3" ht="21" x14ac:dyDescent="0.35">
      <c r="A6" s="26" t="s">
        <v>36</v>
      </c>
      <c r="B6" s="27">
        <v>4</v>
      </c>
      <c r="C6" s="26">
        <v>21.25</v>
      </c>
    </row>
    <row r="7" spans="1:3" ht="21" x14ac:dyDescent="0.35">
      <c r="A7" s="26" t="s">
        <v>37</v>
      </c>
      <c r="B7" s="27">
        <v>6</v>
      </c>
      <c r="C7" s="26">
        <v>28</v>
      </c>
    </row>
    <row r="8" spans="1:3" ht="21" x14ac:dyDescent="0.35">
      <c r="A8" s="26" t="s">
        <v>38</v>
      </c>
      <c r="B8" s="27">
        <v>14</v>
      </c>
      <c r="C8" s="26">
        <v>38.25</v>
      </c>
    </row>
    <row r="9" spans="1:3" ht="21" x14ac:dyDescent="0.35">
      <c r="A9" s="26" t="s">
        <v>122</v>
      </c>
      <c r="B9" s="28">
        <v>54</v>
      </c>
      <c r="C9" s="26">
        <v>300.5</v>
      </c>
    </row>
    <row r="10" spans="1:3" ht="21" x14ac:dyDescent="0.35">
      <c r="A10" s="40" t="s">
        <v>46</v>
      </c>
      <c r="B10" s="41">
        <f>SUM(B4:B9)</f>
        <v>88</v>
      </c>
      <c r="C10" s="39">
        <f>SUM(C4:C9)</f>
        <v>415.5</v>
      </c>
    </row>
    <row r="11" spans="1:3" ht="21" x14ac:dyDescent="0.35">
      <c r="A11" s="37" t="s">
        <v>51</v>
      </c>
      <c r="B11" s="131">
        <f>AVERAGE(B4:B9)</f>
        <v>14.666666666666666</v>
      </c>
      <c r="C11" s="130">
        <f>AVERAGE(C4:C9)</f>
        <v>69.25</v>
      </c>
    </row>
    <row r="12" spans="1:3" ht="21" x14ac:dyDescent="0.35">
      <c r="A12" s="26" t="s">
        <v>39</v>
      </c>
      <c r="B12" s="27">
        <v>7</v>
      </c>
      <c r="C12" s="26">
        <v>23</v>
      </c>
    </row>
    <row r="13" spans="1:3" ht="21" x14ac:dyDescent="0.35">
      <c r="A13" s="26" t="s">
        <v>40</v>
      </c>
      <c r="B13" s="27">
        <v>4</v>
      </c>
      <c r="C13" s="26">
        <v>17</v>
      </c>
    </row>
    <row r="14" spans="1:3" ht="21" x14ac:dyDescent="0.35">
      <c r="A14" s="26" t="s">
        <v>41</v>
      </c>
      <c r="B14" s="27">
        <v>4</v>
      </c>
      <c r="C14" s="26">
        <v>10.75</v>
      </c>
    </row>
    <row r="15" spans="1:3" ht="21" x14ac:dyDescent="0.35">
      <c r="A15" s="26" t="s">
        <v>42</v>
      </c>
      <c r="B15" s="27">
        <v>5</v>
      </c>
      <c r="C15" s="26">
        <v>12.5</v>
      </c>
    </row>
    <row r="16" spans="1:3" ht="21" x14ac:dyDescent="0.35">
      <c r="A16" s="26" t="s">
        <v>43</v>
      </c>
      <c r="B16" s="27">
        <v>9</v>
      </c>
      <c r="C16" s="26">
        <v>32.5</v>
      </c>
    </row>
    <row r="17" spans="1:3" ht="21" x14ac:dyDescent="0.35">
      <c r="A17" s="26" t="s">
        <v>44</v>
      </c>
      <c r="B17" s="27">
        <v>6</v>
      </c>
      <c r="C17" s="35">
        <v>23.75</v>
      </c>
    </row>
    <row r="18" spans="1:3" ht="21" x14ac:dyDescent="0.35">
      <c r="A18" s="40" t="s">
        <v>45</v>
      </c>
      <c r="B18" s="39">
        <f>SUM(B12:B17)</f>
        <v>35</v>
      </c>
      <c r="C18" s="39">
        <f>SUM(C12:C17)</f>
        <v>119.5</v>
      </c>
    </row>
    <row r="19" spans="1:3" ht="21" x14ac:dyDescent="0.35">
      <c r="A19" s="80" t="s">
        <v>52</v>
      </c>
      <c r="B19" s="130">
        <f>AVERAGE(B12:B17)</f>
        <v>5.833333333333333</v>
      </c>
      <c r="C19" s="130">
        <f>AVERAGE(C12:C17)</f>
        <v>19.916666666666668</v>
      </c>
    </row>
    <row r="20" spans="1:3" ht="21" x14ac:dyDescent="0.35">
      <c r="A20" s="30" t="s">
        <v>47</v>
      </c>
      <c r="B20" s="30">
        <f>B10+B18</f>
        <v>123</v>
      </c>
      <c r="C20" s="30">
        <f>C10+C18</f>
        <v>535</v>
      </c>
    </row>
    <row r="22" spans="1:3" x14ac:dyDescent="0.25">
      <c r="A22" t="s">
        <v>434</v>
      </c>
      <c r="B22">
        <v>123</v>
      </c>
      <c r="C22">
        <v>535</v>
      </c>
    </row>
    <row r="23" spans="1:3" x14ac:dyDescent="0.25">
      <c r="A23" t="s">
        <v>380</v>
      </c>
      <c r="B23">
        <v>97</v>
      </c>
      <c r="C23">
        <v>848.5</v>
      </c>
    </row>
    <row r="24" spans="1:3" x14ac:dyDescent="0.25">
      <c r="A24" t="s">
        <v>296</v>
      </c>
      <c r="B24">
        <v>72</v>
      </c>
      <c r="C24">
        <v>369</v>
      </c>
    </row>
    <row r="25" spans="1:3" x14ac:dyDescent="0.25">
      <c r="A25" t="s">
        <v>277</v>
      </c>
      <c r="B25">
        <v>29</v>
      </c>
      <c r="C25">
        <v>170.5</v>
      </c>
    </row>
    <row r="26" spans="1:3" x14ac:dyDescent="0.25">
      <c r="A26" t="s">
        <v>275</v>
      </c>
      <c r="B26">
        <v>58</v>
      </c>
      <c r="C26">
        <v>324.75</v>
      </c>
    </row>
    <row r="27" spans="1:3" x14ac:dyDescent="0.25">
      <c r="A27" t="s">
        <v>249</v>
      </c>
      <c r="B27">
        <v>36</v>
      </c>
      <c r="C27">
        <v>297.5</v>
      </c>
    </row>
    <row r="28" spans="1:3" x14ac:dyDescent="0.25">
      <c r="A28" t="s">
        <v>250</v>
      </c>
      <c r="B28">
        <v>52</v>
      </c>
      <c r="C28">
        <v>265.75</v>
      </c>
    </row>
    <row r="29" spans="1:3" x14ac:dyDescent="0.25">
      <c r="A29" t="s">
        <v>251</v>
      </c>
      <c r="B29">
        <v>69</v>
      </c>
      <c r="C29">
        <v>479.5</v>
      </c>
    </row>
    <row r="30" spans="1:3" x14ac:dyDescent="0.25">
      <c r="A30" t="s">
        <v>253</v>
      </c>
      <c r="B30">
        <v>83</v>
      </c>
      <c r="C30">
        <v>542.25</v>
      </c>
    </row>
    <row r="31" spans="1:3" x14ac:dyDescent="0.25">
      <c r="A31" t="s">
        <v>252</v>
      </c>
      <c r="B31">
        <v>106</v>
      </c>
      <c r="C31">
        <v>650.75</v>
      </c>
    </row>
    <row r="32" spans="1:3" x14ac:dyDescent="0.25">
      <c r="A32" t="s">
        <v>254</v>
      </c>
      <c r="B32">
        <v>128</v>
      </c>
      <c r="C32">
        <v>2850.75</v>
      </c>
    </row>
  </sheetData>
  <pageMargins left="0.7" right="0.7" top="0.75" bottom="0.75" header="0.3" footer="0.3"/>
  <pageSetup orientation="portrait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selection activeCell="D20" sqref="D20"/>
    </sheetView>
  </sheetViews>
  <sheetFormatPr defaultRowHeight="15" x14ac:dyDescent="0.25"/>
  <cols>
    <col min="1" max="1" width="22.71093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384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>
        <v>43477</v>
      </c>
      <c r="C13" s="101">
        <v>1.5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>
        <v>43495</v>
      </c>
      <c r="C20" s="101">
        <v>2</v>
      </c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>
        <v>43467</v>
      </c>
      <c r="C29" s="101">
        <v>2</v>
      </c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5.5</v>
      </c>
      <c r="B33" s="148"/>
      <c r="C33" s="58">
        <f>SUM(C3:C32)</f>
        <v>5.5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0" workbookViewId="0">
      <selection activeCell="C35" sqref="C35"/>
    </sheetView>
  </sheetViews>
  <sheetFormatPr defaultRowHeight="15" x14ac:dyDescent="0.25"/>
  <cols>
    <col min="1" max="1" width="23.5703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385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>
        <v>43505</v>
      </c>
      <c r="C12" s="101">
        <v>3</v>
      </c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>
        <v>43505</v>
      </c>
      <c r="C13" s="101">
        <v>4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>
        <v>43523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>
        <v>43523</v>
      </c>
      <c r="C19" s="101">
        <v>3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>
        <v>43523</v>
      </c>
      <c r="C20" s="101">
        <v>3.5</v>
      </c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43505</v>
      </c>
      <c r="C22" s="101">
        <v>4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386</v>
      </c>
      <c r="B30" s="145">
        <v>43523</v>
      </c>
      <c r="C30" s="101">
        <v>2.5</v>
      </c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22</v>
      </c>
      <c r="B33" s="148"/>
      <c r="C33" s="58">
        <f>SUM(C3:C32)</f>
        <v>22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A34" t="s">
        <v>390</v>
      </c>
    </row>
  </sheetData>
  <mergeCells count="1">
    <mergeCell ref="G1:I1"/>
  </mergeCells>
  <pageMargins left="0.7" right="0.7" top="0.75" bottom="0.75" header="0.3" footer="0.3"/>
  <pageSetup scale="93" fitToHeight="0" orientation="portrait" horizontalDpi="203" verticalDpi="203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13" workbookViewId="0">
      <selection activeCell="D38" sqref="D38"/>
    </sheetView>
  </sheetViews>
  <sheetFormatPr defaultRowHeight="15" x14ac:dyDescent="0.25"/>
  <cols>
    <col min="1" max="1" width="27.42578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387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388</v>
      </c>
      <c r="B4" s="145">
        <v>43532</v>
      </c>
      <c r="C4" s="101">
        <v>4</v>
      </c>
      <c r="D4" s="145">
        <v>43533</v>
      </c>
      <c r="E4" s="97">
        <v>4</v>
      </c>
      <c r="F4" s="145"/>
      <c r="G4" s="97"/>
      <c r="H4" s="145"/>
      <c r="I4" s="99"/>
    </row>
    <row r="5" spans="1:9" ht="19.5" thickBot="1" x14ac:dyDescent="0.3">
      <c r="A5" s="158" t="s">
        <v>389</v>
      </c>
      <c r="B5" s="145">
        <v>43532</v>
      </c>
      <c r="C5" s="97">
        <v>2.75</v>
      </c>
      <c r="D5" s="145">
        <v>43533</v>
      </c>
      <c r="E5" s="97">
        <v>4</v>
      </c>
      <c r="F5" s="145">
        <v>43540</v>
      </c>
      <c r="G5" s="97">
        <v>2.5</v>
      </c>
      <c r="H5" s="145"/>
      <c r="I5" s="99"/>
    </row>
    <row r="6" spans="1:9" ht="19.5" thickBot="1" x14ac:dyDescent="0.3">
      <c r="A6" s="133" t="s">
        <v>285</v>
      </c>
      <c r="B6" s="145">
        <v>43537</v>
      </c>
      <c r="C6" s="101">
        <v>1.5</v>
      </c>
      <c r="D6" s="145">
        <v>43544</v>
      </c>
      <c r="E6" s="97">
        <v>1.5</v>
      </c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>
        <v>43544</v>
      </c>
      <c r="C13" s="101">
        <v>1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391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/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386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21.25</v>
      </c>
      <c r="B33" s="148"/>
      <c r="C33" s="58">
        <f>SUM(C3:C32)</f>
        <v>9.25</v>
      </c>
      <c r="D33" s="150"/>
      <c r="E33" s="76">
        <f>SUM(E3:E32)</f>
        <v>9.5</v>
      </c>
      <c r="F33" s="151"/>
      <c r="G33" s="12">
        <f>SUM(G3:G32)</f>
        <v>2.5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89" fitToHeight="0" orientation="portrait" horizontalDpi="203" verticalDpi="203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7" workbookViewId="0">
      <selection sqref="A1:I35"/>
    </sheetView>
  </sheetViews>
  <sheetFormatPr defaultRowHeight="15" x14ac:dyDescent="0.25"/>
  <cols>
    <col min="1" max="1" width="29.140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392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388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389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393</v>
      </c>
      <c r="B10" s="145">
        <v>43581</v>
      </c>
      <c r="C10" s="101">
        <v>2</v>
      </c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>
        <v>43560</v>
      </c>
      <c r="C14" s="101">
        <v>4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391</v>
      </c>
      <c r="B15" s="145">
        <v>43560</v>
      </c>
      <c r="C15" s="101">
        <v>4</v>
      </c>
      <c r="D15" s="145"/>
      <c r="E15" s="97"/>
      <c r="F15" s="145"/>
      <c r="G15" s="97"/>
      <c r="H15" s="145"/>
      <c r="I15" s="99"/>
    </row>
    <row r="16" spans="1:9" ht="19.5" thickBot="1" x14ac:dyDescent="0.3">
      <c r="A16" s="137"/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>
        <v>43560</v>
      </c>
      <c r="C19" s="101">
        <v>8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>
        <v>43560</v>
      </c>
      <c r="C20" s="101">
        <v>8</v>
      </c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43572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386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28</v>
      </c>
      <c r="B33" s="148"/>
      <c r="C33" s="58">
        <f>SUM(C3:C32)</f>
        <v>28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88" fitToHeight="0" orientation="portrait" horizontalDpi="203" verticalDpi="203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13" workbookViewId="0">
      <selection activeCell="A34" sqref="A34"/>
    </sheetView>
  </sheetViews>
  <sheetFormatPr defaultRowHeight="15" x14ac:dyDescent="0.25"/>
  <cols>
    <col min="1" max="1" width="29.140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394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/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/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399</v>
      </c>
      <c r="B10" s="145"/>
      <c r="C10" s="101"/>
      <c r="D10" s="145"/>
      <c r="E10" s="97"/>
      <c r="F10" s="145"/>
      <c r="G10" s="97"/>
      <c r="H10" s="145">
        <v>43615</v>
      </c>
      <c r="I10" s="100">
        <v>1</v>
      </c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>
        <v>43614</v>
      </c>
      <c r="C12" s="101">
        <v>2</v>
      </c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>
        <v>43591</v>
      </c>
      <c r="C13" s="101">
        <v>0.75</v>
      </c>
      <c r="D13" s="145"/>
      <c r="E13" s="97"/>
      <c r="F13" s="145"/>
      <c r="G13" s="97"/>
      <c r="H13" s="145">
        <v>43615</v>
      </c>
      <c r="I13" s="99">
        <v>3</v>
      </c>
    </row>
    <row r="14" spans="1:9" ht="19.5" thickBot="1" x14ac:dyDescent="0.3">
      <c r="A14" s="140" t="s">
        <v>357</v>
      </c>
      <c r="B14" s="145">
        <v>43586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391</v>
      </c>
      <c r="B15" s="145">
        <v>43586</v>
      </c>
      <c r="C15" s="101">
        <v>2</v>
      </c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397</v>
      </c>
      <c r="B16" s="145">
        <v>43607</v>
      </c>
      <c r="C16" s="101">
        <v>2</v>
      </c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>
        <v>43615</v>
      </c>
      <c r="I17" s="99">
        <v>3</v>
      </c>
    </row>
    <row r="18" spans="1:9" ht="19.5" thickBot="1" x14ac:dyDescent="0.3">
      <c r="A18" s="137" t="s">
        <v>257</v>
      </c>
      <c r="B18" s="145">
        <v>43591</v>
      </c>
      <c r="C18" s="101">
        <v>0.75</v>
      </c>
      <c r="D18" s="145">
        <v>43607</v>
      </c>
      <c r="E18" s="97">
        <v>2</v>
      </c>
      <c r="F18" s="145"/>
      <c r="G18" s="97"/>
      <c r="H18" s="145">
        <v>43615</v>
      </c>
      <c r="I18" s="99">
        <v>3</v>
      </c>
    </row>
    <row r="19" spans="1:9" ht="19.5" thickBot="1" x14ac:dyDescent="0.3">
      <c r="A19" s="137" t="s">
        <v>340</v>
      </c>
      <c r="B19" s="145">
        <v>43586</v>
      </c>
      <c r="C19" s="101">
        <v>2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>
        <v>43586</v>
      </c>
      <c r="C20" s="101">
        <v>2</v>
      </c>
      <c r="D20" s="145">
        <v>43593</v>
      </c>
      <c r="E20" s="97">
        <v>2</v>
      </c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43593</v>
      </c>
      <c r="C22" s="101">
        <v>1</v>
      </c>
      <c r="D22" s="145">
        <v>43614</v>
      </c>
      <c r="E22" s="97">
        <v>2</v>
      </c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>
        <v>43593</v>
      </c>
      <c r="C29" s="101">
        <v>2</v>
      </c>
      <c r="D29" s="145"/>
      <c r="E29" s="97"/>
      <c r="F29" s="145"/>
      <c r="G29" s="97"/>
      <c r="H29" s="145">
        <v>43615</v>
      </c>
      <c r="I29" s="99">
        <v>3</v>
      </c>
    </row>
    <row r="30" spans="1:9" ht="19.5" thickBot="1" x14ac:dyDescent="0.3">
      <c r="A30" s="137" t="s">
        <v>395</v>
      </c>
      <c r="B30" s="145">
        <v>43593</v>
      </c>
      <c r="C30" s="101">
        <v>2</v>
      </c>
      <c r="D30" s="145"/>
      <c r="E30" s="97"/>
      <c r="F30" s="145"/>
      <c r="G30" s="97"/>
      <c r="H30" s="145"/>
      <c r="I30" s="99"/>
    </row>
    <row r="31" spans="1:9" ht="19.5" thickBot="1" x14ac:dyDescent="0.3">
      <c r="A31" s="159" t="s">
        <v>396</v>
      </c>
      <c r="B31" s="145">
        <v>43591</v>
      </c>
      <c r="C31" s="101">
        <v>0.75</v>
      </c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38.25</v>
      </c>
      <c r="B33" s="148"/>
      <c r="C33" s="58">
        <f>SUM(C3:C32)</f>
        <v>19.25</v>
      </c>
      <c r="D33" s="150"/>
      <c r="E33" s="76">
        <f>SUM(E3:E32)</f>
        <v>6</v>
      </c>
      <c r="F33" s="151"/>
      <c r="G33" s="12">
        <f>SUM(G3:G32)</f>
        <v>0</v>
      </c>
      <c r="H33" s="151"/>
      <c r="I33" s="60">
        <f>SUM(I3:I32)</f>
        <v>13</v>
      </c>
    </row>
  </sheetData>
  <mergeCells count="1">
    <mergeCell ref="G1:I1"/>
  </mergeCells>
  <pageMargins left="0.7" right="0.7" top="0.75" bottom="0.75" header="0.3" footer="0.3"/>
  <pageSetup scale="88" orientation="portrait" horizontalDpi="203" verticalDpi="203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topLeftCell="A22" workbookViewId="0">
      <selection activeCell="G30" sqref="G30"/>
    </sheetView>
  </sheetViews>
  <sheetFormatPr defaultRowHeight="15" x14ac:dyDescent="0.25"/>
  <cols>
    <col min="1" max="1" width="32.28515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398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61" t="s">
        <v>405</v>
      </c>
      <c r="B4" s="162"/>
      <c r="C4" s="101"/>
      <c r="D4" s="145"/>
      <c r="E4" s="97"/>
      <c r="F4" s="145"/>
      <c r="G4" s="97"/>
      <c r="H4" s="145" t="s">
        <v>406</v>
      </c>
      <c r="I4" s="99">
        <v>1</v>
      </c>
    </row>
    <row r="5" spans="1:9" ht="19.5" thickBot="1" x14ac:dyDescent="0.3">
      <c r="A5" s="133" t="s">
        <v>121</v>
      </c>
      <c r="B5" s="164"/>
      <c r="C5" s="101"/>
      <c r="D5" s="145"/>
      <c r="E5" s="97"/>
      <c r="F5" s="145"/>
      <c r="G5" s="97"/>
      <c r="H5" s="145" t="s">
        <v>406</v>
      </c>
      <c r="I5" s="99">
        <v>5</v>
      </c>
    </row>
    <row r="6" spans="1:9" ht="19.5" thickBot="1" x14ac:dyDescent="0.3">
      <c r="A6" s="163" t="s">
        <v>215</v>
      </c>
      <c r="B6" s="145">
        <v>43619</v>
      </c>
      <c r="C6" s="101">
        <v>1</v>
      </c>
      <c r="D6" s="145"/>
      <c r="E6" s="97"/>
      <c r="F6" s="145"/>
      <c r="G6" s="97"/>
      <c r="H6" s="145"/>
      <c r="I6" s="99"/>
    </row>
    <row r="7" spans="1:9" ht="19.5" thickBot="1" x14ac:dyDescent="0.3">
      <c r="A7" s="158" t="s">
        <v>400</v>
      </c>
      <c r="B7" s="145">
        <v>43619</v>
      </c>
      <c r="C7" s="97">
        <v>0.5</v>
      </c>
      <c r="D7" s="145"/>
      <c r="E7" s="97"/>
      <c r="F7" s="145"/>
      <c r="G7" s="97"/>
      <c r="H7" s="145"/>
      <c r="I7" s="99"/>
    </row>
    <row r="8" spans="1:9" ht="19.5" thickBot="1" x14ac:dyDescent="0.3">
      <c r="A8" s="158" t="s">
        <v>414</v>
      </c>
      <c r="B8" s="145"/>
      <c r="C8" s="97"/>
      <c r="D8" s="145"/>
      <c r="E8" s="97"/>
      <c r="F8" s="145"/>
      <c r="G8" s="97"/>
      <c r="H8" s="145" t="s">
        <v>406</v>
      </c>
      <c r="I8" s="99">
        <v>0.25</v>
      </c>
    </row>
    <row r="9" spans="1:9" ht="19.5" thickBot="1" x14ac:dyDescent="0.3">
      <c r="A9" s="158" t="s">
        <v>411</v>
      </c>
      <c r="B9" s="145"/>
      <c r="C9" s="97"/>
      <c r="D9" s="145"/>
      <c r="E9" s="97"/>
      <c r="F9" s="145"/>
      <c r="G9" s="97"/>
      <c r="H9" s="145" t="s">
        <v>406</v>
      </c>
      <c r="I9" s="99">
        <v>3.5</v>
      </c>
    </row>
    <row r="10" spans="1:9" ht="19.5" thickBot="1" x14ac:dyDescent="0.3">
      <c r="A10" s="133" t="s">
        <v>285</v>
      </c>
      <c r="B10" s="145">
        <v>43617</v>
      </c>
      <c r="C10" s="101">
        <v>3.5</v>
      </c>
      <c r="D10" s="145">
        <v>43621</v>
      </c>
      <c r="E10" s="97">
        <v>3.5</v>
      </c>
      <c r="F10" s="145">
        <v>43623</v>
      </c>
      <c r="G10" s="97">
        <v>3</v>
      </c>
      <c r="H10" s="145"/>
      <c r="I10" s="99"/>
    </row>
    <row r="11" spans="1:9" ht="19.5" thickBot="1" x14ac:dyDescent="0.3">
      <c r="A11" s="11" t="s">
        <v>410</v>
      </c>
      <c r="B11" s="145"/>
      <c r="C11" s="101"/>
      <c r="D11" s="145"/>
      <c r="E11" s="97"/>
      <c r="F11" s="145"/>
      <c r="G11" s="97"/>
      <c r="H11" s="145" t="s">
        <v>406</v>
      </c>
      <c r="I11" s="99">
        <v>2</v>
      </c>
    </row>
    <row r="12" spans="1:9" ht="19.5" thickBot="1" x14ac:dyDescent="0.3">
      <c r="A12" s="11" t="s">
        <v>415</v>
      </c>
      <c r="B12" s="145"/>
      <c r="C12" s="101"/>
      <c r="D12" s="145"/>
      <c r="E12" s="97"/>
      <c r="F12" s="145"/>
      <c r="G12" s="97"/>
      <c r="H12" s="145" t="s">
        <v>406</v>
      </c>
      <c r="I12" s="99">
        <v>16</v>
      </c>
    </row>
    <row r="13" spans="1:9" ht="19.5" thickBot="1" x14ac:dyDescent="0.3">
      <c r="A13" s="11" t="s">
        <v>320</v>
      </c>
      <c r="B13" s="145">
        <v>43628</v>
      </c>
      <c r="C13" s="101">
        <v>2</v>
      </c>
      <c r="D13" s="145"/>
      <c r="E13" s="97"/>
      <c r="F13" s="145"/>
      <c r="G13" s="97"/>
      <c r="H13" s="145"/>
      <c r="I13" s="100"/>
    </row>
    <row r="14" spans="1:9" ht="19.5" thickBot="1" x14ac:dyDescent="0.3">
      <c r="A14" s="11" t="s">
        <v>321</v>
      </c>
      <c r="B14" s="145">
        <v>43618</v>
      </c>
      <c r="C14" s="101">
        <v>3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1" t="s">
        <v>338</v>
      </c>
      <c r="B15" s="146"/>
      <c r="C15" s="97"/>
      <c r="D15" s="145"/>
      <c r="E15" s="97"/>
      <c r="F15" s="145"/>
      <c r="G15" s="97"/>
      <c r="H15" s="145" t="s">
        <v>406</v>
      </c>
      <c r="I15" s="100">
        <v>3.5</v>
      </c>
    </row>
    <row r="16" spans="1:9" ht="19.5" thickBot="1" x14ac:dyDescent="0.3">
      <c r="A16" s="11" t="s">
        <v>337</v>
      </c>
      <c r="B16" s="145"/>
      <c r="C16" s="101"/>
      <c r="D16" s="145"/>
      <c r="E16" s="97"/>
      <c r="F16" s="145"/>
      <c r="G16" s="97"/>
      <c r="H16" s="145" t="s">
        <v>406</v>
      </c>
      <c r="I16" s="100">
        <v>2</v>
      </c>
    </row>
    <row r="17" spans="1:9" ht="19.5" thickBot="1" x14ac:dyDescent="0.3">
      <c r="A17" s="11" t="s">
        <v>256</v>
      </c>
      <c r="B17" s="145"/>
      <c r="C17" s="101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241</v>
      </c>
      <c r="B18" s="145"/>
      <c r="C18" s="101"/>
      <c r="D18" s="145"/>
      <c r="E18" s="97"/>
      <c r="F18" s="145"/>
      <c r="G18" s="97"/>
      <c r="H18" s="145" t="s">
        <v>406</v>
      </c>
      <c r="I18" s="99">
        <v>3</v>
      </c>
    </row>
    <row r="19" spans="1:9" ht="19.5" thickBot="1" x14ac:dyDescent="0.3">
      <c r="A19" s="137" t="s">
        <v>383</v>
      </c>
      <c r="B19" s="145">
        <v>43618</v>
      </c>
      <c r="C19" s="101">
        <v>3</v>
      </c>
      <c r="D19" s="145">
        <v>43628</v>
      </c>
      <c r="E19" s="97">
        <v>3</v>
      </c>
      <c r="F19" s="145">
        <v>43645</v>
      </c>
      <c r="G19" s="97">
        <v>39</v>
      </c>
      <c r="H19" s="145"/>
      <c r="I19" s="99"/>
    </row>
    <row r="20" spans="1:9" ht="19.5" thickBot="1" x14ac:dyDescent="0.3">
      <c r="A20" s="140" t="s">
        <v>399</v>
      </c>
      <c r="B20" s="145">
        <v>43617</v>
      </c>
      <c r="C20" s="101">
        <v>2</v>
      </c>
      <c r="D20" s="145"/>
      <c r="E20" s="97"/>
      <c r="F20" s="145">
        <v>43645</v>
      </c>
      <c r="G20" s="97">
        <v>25</v>
      </c>
      <c r="H20" s="145"/>
      <c r="I20" s="99"/>
    </row>
    <row r="21" spans="1:9" ht="19.5" thickBot="1" x14ac:dyDescent="0.3">
      <c r="A21" s="158" t="s">
        <v>401</v>
      </c>
      <c r="B21" s="145">
        <v>43617</v>
      </c>
      <c r="C21" s="101">
        <v>3</v>
      </c>
      <c r="D21" s="145"/>
      <c r="E21" s="97"/>
      <c r="F21" s="145"/>
      <c r="G21" s="97"/>
      <c r="H21" s="145"/>
      <c r="I21" s="99"/>
    </row>
    <row r="22" spans="1:9" ht="19.5" thickBot="1" x14ac:dyDescent="0.3">
      <c r="A22" s="161" t="s">
        <v>73</v>
      </c>
      <c r="B22" s="162"/>
      <c r="C22" s="101"/>
      <c r="D22" s="145"/>
      <c r="E22" s="97"/>
      <c r="F22" s="145"/>
      <c r="G22" s="97"/>
      <c r="H22" s="145" t="s">
        <v>406</v>
      </c>
      <c r="I22" s="100">
        <v>11.5</v>
      </c>
    </row>
    <row r="23" spans="1:9" ht="19.5" thickBot="1" x14ac:dyDescent="0.3">
      <c r="A23" s="158" t="s">
        <v>409</v>
      </c>
      <c r="B23" s="165"/>
      <c r="C23" s="101"/>
      <c r="D23" s="145"/>
      <c r="E23" s="97"/>
      <c r="F23" s="145"/>
      <c r="G23" s="97"/>
      <c r="H23" s="145" t="s">
        <v>406</v>
      </c>
      <c r="I23" s="99">
        <v>6</v>
      </c>
    </row>
    <row r="24" spans="1:9" ht="19.5" thickBot="1" x14ac:dyDescent="0.3">
      <c r="A24" s="11" t="s">
        <v>404</v>
      </c>
      <c r="B24" s="145">
        <v>43636</v>
      </c>
      <c r="C24" s="101">
        <v>4</v>
      </c>
      <c r="D24" s="145"/>
      <c r="E24" s="97"/>
      <c r="F24" s="145"/>
      <c r="G24" s="97"/>
      <c r="H24" s="145"/>
      <c r="I24" s="100"/>
    </row>
    <row r="25" spans="1:9" ht="19.5" thickBot="1" x14ac:dyDescent="0.3">
      <c r="A25" s="137" t="s">
        <v>397</v>
      </c>
      <c r="B25" s="145">
        <v>43621</v>
      </c>
      <c r="C25" s="101">
        <v>2</v>
      </c>
      <c r="D25" s="145">
        <v>43628</v>
      </c>
      <c r="E25" s="97">
        <v>2.5</v>
      </c>
      <c r="F25" s="145"/>
      <c r="G25" s="97"/>
      <c r="H25" s="145"/>
      <c r="I25" s="99"/>
    </row>
    <row r="26" spans="1:9" ht="19.5" thickBot="1" x14ac:dyDescent="0.3">
      <c r="A26" s="158" t="s">
        <v>259</v>
      </c>
      <c r="B26" s="145"/>
      <c r="C26" s="136"/>
      <c r="D26" s="145"/>
      <c r="E26" s="97"/>
      <c r="F26" s="145"/>
      <c r="G26" s="97"/>
      <c r="H26" s="145" t="s">
        <v>406</v>
      </c>
      <c r="I26" s="160">
        <v>6.5</v>
      </c>
    </row>
    <row r="27" spans="1:9" ht="19.5" thickBot="1" x14ac:dyDescent="0.3">
      <c r="A27" s="137" t="s">
        <v>257</v>
      </c>
      <c r="B27" s="145">
        <v>43621</v>
      </c>
      <c r="C27" s="101">
        <v>1.25</v>
      </c>
      <c r="D27" s="145">
        <v>43628</v>
      </c>
      <c r="E27" s="97">
        <v>1.25</v>
      </c>
      <c r="F27" s="145">
        <v>43646</v>
      </c>
      <c r="G27" s="97">
        <f>34.5-I27-E27-C27</f>
        <v>3</v>
      </c>
      <c r="H27" s="145" t="s">
        <v>406</v>
      </c>
      <c r="I27" s="160">
        <v>29</v>
      </c>
    </row>
    <row r="28" spans="1:9" ht="19.5" thickBot="1" x14ac:dyDescent="0.3">
      <c r="A28" s="137" t="s">
        <v>217</v>
      </c>
      <c r="B28" s="145"/>
      <c r="C28" s="101"/>
      <c r="D28" s="145"/>
      <c r="E28" s="97"/>
      <c r="F28" s="145"/>
      <c r="G28" s="97"/>
      <c r="H28" s="145" t="s">
        <v>406</v>
      </c>
      <c r="I28" s="99">
        <v>3</v>
      </c>
    </row>
    <row r="29" spans="1:9" ht="19.5" thickBot="1" x14ac:dyDescent="0.3">
      <c r="A29" s="137" t="s">
        <v>407</v>
      </c>
      <c r="B29" s="145"/>
      <c r="C29" s="101"/>
      <c r="D29" s="145"/>
      <c r="E29" s="97"/>
      <c r="F29" s="145"/>
      <c r="G29" s="97"/>
      <c r="H29" s="145" t="s">
        <v>406</v>
      </c>
      <c r="I29" s="99">
        <v>5</v>
      </c>
    </row>
    <row r="30" spans="1:9" ht="19.5" thickBot="1" x14ac:dyDescent="0.3">
      <c r="A30" s="137" t="s">
        <v>413</v>
      </c>
      <c r="B30" s="145"/>
      <c r="C30" s="101"/>
      <c r="D30" s="145"/>
      <c r="E30" s="97"/>
      <c r="F30" s="145"/>
      <c r="G30" s="97"/>
      <c r="H30" s="145" t="s">
        <v>406</v>
      </c>
      <c r="I30" s="99">
        <v>1</v>
      </c>
    </row>
    <row r="31" spans="1:9" ht="19.5" thickBot="1" x14ac:dyDescent="0.3">
      <c r="A31" s="137" t="s">
        <v>403</v>
      </c>
      <c r="B31" s="145">
        <v>43638</v>
      </c>
      <c r="C31" s="101">
        <v>2</v>
      </c>
      <c r="D31" s="145"/>
      <c r="E31" s="97"/>
      <c r="F31" s="145"/>
      <c r="G31" s="97"/>
      <c r="H31" s="145"/>
      <c r="I31" s="99"/>
    </row>
    <row r="32" spans="1:9" ht="19.5" thickBot="1" x14ac:dyDescent="0.3">
      <c r="A32" s="137" t="s">
        <v>353</v>
      </c>
      <c r="B32" s="145"/>
      <c r="C32" s="101"/>
      <c r="D32" s="145"/>
      <c r="E32" s="97"/>
      <c r="F32" s="145"/>
      <c r="G32" s="97"/>
      <c r="H32" s="145" t="s">
        <v>406</v>
      </c>
      <c r="I32" s="160">
        <v>2</v>
      </c>
    </row>
    <row r="33" spans="1:11" ht="19.5" thickBot="1" x14ac:dyDescent="0.3">
      <c r="A33" s="137" t="s">
        <v>408</v>
      </c>
      <c r="B33" s="147"/>
      <c r="C33" s="103"/>
      <c r="D33" s="145"/>
      <c r="E33" s="97"/>
      <c r="F33" s="145"/>
      <c r="G33" s="97"/>
      <c r="H33" s="145" t="s">
        <v>406</v>
      </c>
      <c r="I33" s="99">
        <v>1</v>
      </c>
    </row>
    <row r="34" spans="1:11" ht="19.5" thickBot="1" x14ac:dyDescent="0.3">
      <c r="A34" s="137" t="s">
        <v>304</v>
      </c>
      <c r="B34" s="145">
        <v>43642</v>
      </c>
      <c r="C34" s="101">
        <v>2</v>
      </c>
      <c r="D34" s="145"/>
      <c r="E34" s="97"/>
      <c r="F34" s="145"/>
      <c r="G34" s="97"/>
      <c r="H34" s="145" t="s">
        <v>406</v>
      </c>
      <c r="I34" s="99">
        <v>17</v>
      </c>
    </row>
    <row r="35" spans="1:11" ht="19.5" thickBot="1" x14ac:dyDescent="0.3">
      <c r="A35" s="137" t="s">
        <v>71</v>
      </c>
      <c r="B35" s="145">
        <v>43644</v>
      </c>
      <c r="C35" s="101">
        <v>7</v>
      </c>
      <c r="D35" s="145"/>
      <c r="E35" s="97"/>
      <c r="F35" s="145"/>
      <c r="G35" s="97"/>
      <c r="H35" s="145"/>
      <c r="I35" s="99"/>
    </row>
    <row r="36" spans="1:11" ht="19.5" thickBot="1" x14ac:dyDescent="0.3">
      <c r="A36" s="137" t="s">
        <v>266</v>
      </c>
      <c r="B36" s="145">
        <v>43643</v>
      </c>
      <c r="C36" s="101">
        <v>3</v>
      </c>
      <c r="D36" s="145"/>
      <c r="E36" s="97"/>
      <c r="F36" s="145"/>
      <c r="G36" s="97"/>
      <c r="H36" s="145"/>
      <c r="I36" s="99"/>
    </row>
    <row r="37" spans="1:11" ht="19.5" thickBot="1" x14ac:dyDescent="0.3">
      <c r="A37" s="11" t="s">
        <v>382</v>
      </c>
      <c r="B37" s="145">
        <v>43642</v>
      </c>
      <c r="C37" s="101">
        <v>1.25</v>
      </c>
      <c r="D37" s="145"/>
      <c r="E37" s="97"/>
      <c r="F37" s="145"/>
      <c r="G37" s="97"/>
      <c r="H37" s="145" t="s">
        <v>406</v>
      </c>
      <c r="I37" s="99">
        <v>39.5</v>
      </c>
      <c r="J37" s="16">
        <v>14702</v>
      </c>
      <c r="K37" s="16">
        <v>23863</v>
      </c>
    </row>
    <row r="38" spans="1:11" ht="19.5" thickBot="1" x14ac:dyDescent="0.3">
      <c r="A38" s="137" t="s">
        <v>225</v>
      </c>
      <c r="B38" s="145"/>
      <c r="C38" s="101"/>
      <c r="D38" s="145"/>
      <c r="E38" s="97"/>
      <c r="F38" s="145"/>
      <c r="G38" s="97"/>
      <c r="H38" s="145" t="s">
        <v>406</v>
      </c>
      <c r="I38" s="99">
        <v>5</v>
      </c>
      <c r="J38" s="16"/>
      <c r="K38" s="16"/>
    </row>
    <row r="39" spans="1:11" ht="19.5" thickBot="1" x14ac:dyDescent="0.3">
      <c r="A39" s="137" t="s">
        <v>395</v>
      </c>
      <c r="B39" s="145"/>
      <c r="C39" s="101"/>
      <c r="D39" s="145"/>
      <c r="E39" s="97"/>
      <c r="F39" s="145"/>
      <c r="G39" s="97"/>
      <c r="H39" s="145"/>
      <c r="I39" s="99"/>
    </row>
    <row r="40" spans="1:11" ht="19.5" thickBot="1" x14ac:dyDescent="0.3">
      <c r="A40" s="137" t="s">
        <v>412</v>
      </c>
      <c r="B40" s="145"/>
      <c r="C40" s="101"/>
      <c r="D40" s="145"/>
      <c r="E40" s="97"/>
      <c r="F40" s="145"/>
      <c r="G40" s="97"/>
      <c r="H40" s="145" t="s">
        <v>406</v>
      </c>
      <c r="I40" s="99">
        <v>2</v>
      </c>
    </row>
    <row r="41" spans="1:11" ht="19.5" thickBot="1" x14ac:dyDescent="0.3">
      <c r="A41" s="159" t="s">
        <v>402</v>
      </c>
      <c r="B41" s="145">
        <v>43637</v>
      </c>
      <c r="C41" s="101">
        <v>15</v>
      </c>
      <c r="D41" s="145"/>
      <c r="E41" s="101"/>
      <c r="F41" s="145"/>
      <c r="G41" s="97"/>
      <c r="H41" s="145"/>
      <c r="I41" s="99"/>
    </row>
    <row r="42" spans="1:11" ht="21.75" thickBot="1" x14ac:dyDescent="0.3">
      <c r="A42" s="128" t="s">
        <v>15</v>
      </c>
      <c r="B42" s="145"/>
      <c r="C42" s="97"/>
      <c r="D42" s="145"/>
      <c r="E42" s="101"/>
      <c r="F42" s="145"/>
      <c r="G42" s="97"/>
      <c r="H42" s="145"/>
      <c r="I42" s="99"/>
    </row>
    <row r="43" spans="1:11" ht="21.75" thickBot="1" x14ac:dyDescent="0.3">
      <c r="A43" s="129">
        <f>SUM(C43+E43+G43+I43)</f>
        <v>300.5</v>
      </c>
      <c r="B43" s="148"/>
      <c r="C43" s="58">
        <f>SUM(C3:C42)</f>
        <v>55.5</v>
      </c>
      <c r="D43" s="150"/>
      <c r="E43" s="76">
        <f>SUM(E3:E42)</f>
        <v>10.25</v>
      </c>
      <c r="F43" s="151"/>
      <c r="G43" s="12">
        <f>SUM(G3:G42)</f>
        <v>70</v>
      </c>
      <c r="H43" s="151"/>
      <c r="I43" s="60">
        <f>SUM(I3:I42)</f>
        <v>164.75</v>
      </c>
    </row>
    <row r="44" spans="1:11" x14ac:dyDescent="0.25">
      <c r="A44" t="s">
        <v>417</v>
      </c>
    </row>
  </sheetData>
  <mergeCells count="1">
    <mergeCell ref="G1:I1"/>
  </mergeCells>
  <pageMargins left="0.7" right="0.7" top="0.75" bottom="0.75" header="0.3" footer="0.3"/>
  <pageSetup scale="73" orientation="portrait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3" workbookViewId="0">
      <selection activeCell="B39" sqref="B39"/>
    </sheetView>
  </sheetViews>
  <sheetFormatPr defaultRowHeight="15" x14ac:dyDescent="0.25"/>
  <cols>
    <col min="1" max="1" width="26.5703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416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400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43649</v>
      </c>
      <c r="C6" s="101">
        <v>2.25</v>
      </c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>
        <v>43663</v>
      </c>
      <c r="C12" s="101">
        <v>2</v>
      </c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>
        <v>43663</v>
      </c>
      <c r="C13" s="101">
        <v>2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43658</v>
      </c>
      <c r="C14" s="101">
        <v>2</v>
      </c>
      <c r="D14" s="145">
        <v>43677</v>
      </c>
      <c r="E14" s="97">
        <v>2</v>
      </c>
      <c r="F14" s="145"/>
      <c r="G14" s="97"/>
      <c r="H14" s="145"/>
      <c r="I14" s="99"/>
    </row>
    <row r="15" spans="1:9" ht="19.5" thickBot="1" x14ac:dyDescent="0.3">
      <c r="A15" s="158" t="s">
        <v>404</v>
      </c>
      <c r="B15" s="145">
        <v>43656</v>
      </c>
      <c r="C15" s="101">
        <v>2.5</v>
      </c>
      <c r="D15" s="145">
        <v>43665</v>
      </c>
      <c r="E15" s="97">
        <v>2.25</v>
      </c>
      <c r="F15" s="145"/>
      <c r="G15" s="97"/>
      <c r="H15" s="145"/>
      <c r="I15" s="99"/>
    </row>
    <row r="16" spans="1:9" ht="19.5" thickBot="1" x14ac:dyDescent="0.3">
      <c r="A16" s="140" t="s">
        <v>397</v>
      </c>
      <c r="B16" s="145">
        <v>43676</v>
      </c>
      <c r="C16" s="101">
        <v>2</v>
      </c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43656</v>
      </c>
      <c r="C18" s="101">
        <v>2</v>
      </c>
      <c r="D18" s="145">
        <v>43676</v>
      </c>
      <c r="E18" s="97">
        <v>4</v>
      </c>
      <c r="F18" s="145"/>
      <c r="G18" s="97"/>
      <c r="H18" s="145"/>
      <c r="I18" s="99"/>
    </row>
    <row r="19" spans="1:9" ht="19.5" thickBot="1" x14ac:dyDescent="0.3">
      <c r="A19" s="137"/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23</v>
      </c>
      <c r="B33" s="148"/>
      <c r="C33" s="58">
        <f>SUM(C3:C32)</f>
        <v>14.75</v>
      </c>
      <c r="D33" s="150"/>
      <c r="E33" s="76">
        <f>SUM(E3:E32)</f>
        <v>8.25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A34" t="s">
        <v>433</v>
      </c>
    </row>
  </sheetData>
  <mergeCells count="1">
    <mergeCell ref="G1:I1"/>
  </mergeCells>
  <pageMargins left="0.7" right="0.7" top="0.75" bottom="0.75" header="0.3" footer="0.3"/>
  <pageSetup scale="90" orientation="portrait" horizontalDpi="0" verticalDpi="0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activeCell="C18" sqref="C18"/>
    </sheetView>
  </sheetViews>
  <sheetFormatPr defaultRowHeight="15" x14ac:dyDescent="0.25"/>
  <cols>
    <col min="1" max="1" width="26.855468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418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400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43686</v>
      </c>
      <c r="C6" s="101">
        <v>4</v>
      </c>
      <c r="D6" s="145">
        <v>43687</v>
      </c>
      <c r="E6" s="97">
        <v>4</v>
      </c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43705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43684</v>
      </c>
      <c r="C18" s="101">
        <v>5</v>
      </c>
      <c r="D18" s="145"/>
      <c r="E18" s="97"/>
      <c r="F18" s="145"/>
      <c r="G18" s="97"/>
      <c r="H18" s="145"/>
      <c r="I18" s="99"/>
    </row>
    <row r="19" spans="1:9" ht="19.5" thickBot="1" x14ac:dyDescent="0.3">
      <c r="A19" s="137"/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 t="s">
        <v>420</v>
      </c>
      <c r="I21" s="99"/>
    </row>
    <row r="22" spans="1:9" ht="19.5" thickBot="1" x14ac:dyDescent="0.3">
      <c r="A22" s="137" t="s">
        <v>304</v>
      </c>
      <c r="B22" s="145">
        <v>43691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17</v>
      </c>
      <c r="B33" s="148"/>
      <c r="C33" s="58">
        <f>SUM(C3:C32)</f>
        <v>13</v>
      </c>
      <c r="D33" s="150"/>
      <c r="E33" s="76">
        <f>SUM(E3:E32)</f>
        <v>4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A34" t="s">
        <v>422</v>
      </c>
    </row>
  </sheetData>
  <mergeCells count="1">
    <mergeCell ref="G1:I1"/>
  </mergeCells>
  <pageMargins left="0.7" right="0.7" top="0.75" bottom="0.75" header="0.3" footer="0.3"/>
  <pageSetup scale="90" orientation="portrait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7" workbookViewId="0">
      <selection activeCell="C18" sqref="C18"/>
    </sheetView>
  </sheetViews>
  <sheetFormatPr defaultRowHeight="15" x14ac:dyDescent="0.25"/>
  <cols>
    <col min="1" max="1" width="26.5703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421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400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>
        <v>43712</v>
      </c>
      <c r="C8" s="101">
        <v>2</v>
      </c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43712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>
        <v>43712</v>
      </c>
      <c r="C15" s="101">
        <v>1.75</v>
      </c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43712</v>
      </c>
      <c r="C18" s="101">
        <v>5</v>
      </c>
      <c r="D18" s="145"/>
      <c r="E18" s="97"/>
      <c r="F18" s="145"/>
      <c r="G18" s="97"/>
      <c r="H18" s="145"/>
      <c r="I18" s="99"/>
    </row>
    <row r="19" spans="1:9" ht="19.5" thickBot="1" x14ac:dyDescent="0.3">
      <c r="A19" s="137"/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10.75</v>
      </c>
      <c r="B33" s="148"/>
      <c r="C33" s="58">
        <f>SUM(C3:C32)</f>
        <v>10.75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90" orientation="portrait" horizontalDpi="0" verticalDpi="0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7" workbookViewId="0">
      <selection activeCell="A34" sqref="A34"/>
    </sheetView>
  </sheetViews>
  <sheetFormatPr defaultRowHeight="15" x14ac:dyDescent="0.25"/>
  <cols>
    <col min="1" max="1" width="26.42578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423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400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>
        <v>43768</v>
      </c>
      <c r="C11" s="101">
        <v>2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43754</v>
      </c>
      <c r="C14" s="101">
        <v>2.5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>
        <v>43747</v>
      </c>
      <c r="C16" s="101">
        <v>1</v>
      </c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43759</v>
      </c>
      <c r="C18" s="101">
        <v>5</v>
      </c>
      <c r="D18" s="145"/>
      <c r="E18" s="97"/>
      <c r="F18" s="145"/>
      <c r="G18" s="97"/>
      <c r="H18" s="145"/>
      <c r="I18" s="99"/>
    </row>
    <row r="19" spans="1:9" ht="19.5" thickBot="1" x14ac:dyDescent="0.3">
      <c r="A19" s="137"/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43740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12.5</v>
      </c>
      <c r="B33" s="148"/>
      <c r="C33" s="58">
        <f>SUM(C3:C32)</f>
        <v>12.5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A34" t="s">
        <v>432</v>
      </c>
    </row>
  </sheetData>
  <mergeCells count="1">
    <mergeCell ref="G1:I1"/>
  </mergeCells>
  <pageMargins left="0.7" right="0.7" top="0.75" bottom="0.75" header="0.3" footer="0.3"/>
  <pageSetup scale="90" orientation="portrait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0" workbookViewId="0">
      <selection activeCell="A34" sqref="A34"/>
    </sheetView>
  </sheetViews>
  <sheetFormatPr defaultRowHeight="15" x14ac:dyDescent="0.25"/>
  <cols>
    <col min="1" max="1" width="27.28515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426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>
        <v>43770</v>
      </c>
      <c r="C5" s="97">
        <v>0.5</v>
      </c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43770</v>
      </c>
      <c r="C6" s="101">
        <v>2.5</v>
      </c>
      <c r="D6" s="145">
        <v>43784</v>
      </c>
      <c r="E6" s="97">
        <v>2.25</v>
      </c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>
        <v>43775</v>
      </c>
      <c r="C12" s="101">
        <v>2.25</v>
      </c>
      <c r="D12" s="145">
        <v>43771</v>
      </c>
      <c r="E12" s="97">
        <v>5</v>
      </c>
      <c r="F12" s="145">
        <v>43796</v>
      </c>
      <c r="G12" s="97">
        <v>2</v>
      </c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43775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424</v>
      </c>
      <c r="B17" s="145">
        <v>43771</v>
      </c>
      <c r="C17" s="101">
        <v>3</v>
      </c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43771</v>
      </c>
      <c r="C18" s="101">
        <v>3</v>
      </c>
      <c r="D18" s="145">
        <v>43782</v>
      </c>
      <c r="E18" s="97">
        <v>3</v>
      </c>
      <c r="F18" s="145">
        <v>43794</v>
      </c>
      <c r="G18" s="97">
        <v>1.5</v>
      </c>
      <c r="H18" s="145"/>
      <c r="I18" s="99"/>
    </row>
    <row r="19" spans="1:9" ht="19.5" thickBot="1" x14ac:dyDescent="0.3">
      <c r="A19" s="137" t="s">
        <v>357</v>
      </c>
      <c r="B19" s="145">
        <v>43787</v>
      </c>
      <c r="C19" s="101">
        <v>1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43771</v>
      </c>
      <c r="C22" s="101">
        <v>4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>
        <v>43771</v>
      </c>
      <c r="C29" s="101">
        <v>0.5</v>
      </c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32.5</v>
      </c>
      <c r="B33" s="148"/>
      <c r="C33" s="58">
        <f>SUM(C3:C32)</f>
        <v>18.75</v>
      </c>
      <c r="D33" s="150"/>
      <c r="E33" s="76">
        <f>SUM(E3:E32)</f>
        <v>10.25</v>
      </c>
      <c r="F33" s="151"/>
      <c r="G33" s="12">
        <f>SUM(G3:G32)</f>
        <v>3.5</v>
      </c>
      <c r="H33" s="151"/>
      <c r="I33" s="60">
        <f>SUM(I3:I32)</f>
        <v>0</v>
      </c>
    </row>
    <row r="34" spans="1:9" x14ac:dyDescent="0.25">
      <c r="A34" t="s">
        <v>431</v>
      </c>
    </row>
  </sheetData>
  <mergeCells count="1">
    <mergeCell ref="G1:I1"/>
  </mergeCells>
  <pageMargins left="0.7" right="0.7" top="0.75" bottom="0.75" header="0.3" footer="0.3"/>
  <pageSetup scale="90" orientation="portrait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4" workbookViewId="0">
      <selection activeCell="E23" sqref="E23"/>
    </sheetView>
  </sheetViews>
  <sheetFormatPr defaultRowHeight="15" x14ac:dyDescent="0.25"/>
  <cols>
    <col min="1" max="1" width="26.140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427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>
        <v>43803</v>
      </c>
      <c r="C11" s="101">
        <v>2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43803</v>
      </c>
      <c r="C14" s="101">
        <v>2</v>
      </c>
      <c r="D14" s="145">
        <v>43817</v>
      </c>
      <c r="E14" s="97">
        <v>2</v>
      </c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424</v>
      </c>
      <c r="B17" s="145"/>
      <c r="C17" s="101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43810</v>
      </c>
      <c r="C18" s="101">
        <v>2</v>
      </c>
      <c r="D18" s="145">
        <v>44183</v>
      </c>
      <c r="E18" s="97">
        <v>4</v>
      </c>
      <c r="F18" s="145"/>
      <c r="G18" s="97"/>
      <c r="H18" s="145"/>
      <c r="I18" s="99"/>
    </row>
    <row r="19" spans="1:9" ht="19.5" thickBot="1" x14ac:dyDescent="0.3">
      <c r="A19" s="137" t="s">
        <v>357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428</v>
      </c>
      <c r="B26" s="145">
        <v>43810</v>
      </c>
      <c r="C26" s="101">
        <v>2</v>
      </c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429</v>
      </c>
      <c r="B28" s="145">
        <v>43820</v>
      </c>
      <c r="C28" s="101">
        <v>5.25</v>
      </c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430</v>
      </c>
      <c r="B29" s="145">
        <v>43820</v>
      </c>
      <c r="C29" s="101">
        <v>4.5</v>
      </c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23.75</v>
      </c>
      <c r="B33" s="148"/>
      <c r="C33" s="58">
        <f>SUM(C3:C32)</f>
        <v>17.75</v>
      </c>
      <c r="D33" s="150"/>
      <c r="E33" s="76">
        <f>SUM(E3:E32)</f>
        <v>6</v>
      </c>
      <c r="F33" s="151"/>
      <c r="G33" s="12">
        <f>SUM(G3:G32)</f>
        <v>0</v>
      </c>
      <c r="H33" s="151"/>
      <c r="I33" s="60">
        <f>SUM(I3:I32)</f>
        <v>0</v>
      </c>
    </row>
    <row r="35" spans="1:9" x14ac:dyDescent="0.25">
      <c r="A35" t="s">
        <v>419</v>
      </c>
    </row>
  </sheetData>
  <mergeCells count="1">
    <mergeCell ref="G1:I1"/>
  </mergeCells>
  <pageMargins left="0.7" right="0.7" top="0.75" bottom="0.75" header="0.3" footer="0.3"/>
  <pageSetup scale="91" orientation="portrait"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C32"/>
  <sheetViews>
    <sheetView workbookViewId="0">
      <selection sqref="A1:C33"/>
    </sheetView>
  </sheetViews>
  <sheetFormatPr defaultRowHeight="15" x14ac:dyDescent="0.25"/>
  <cols>
    <col min="1" max="1" width="30.7109375" customWidth="1"/>
    <col min="2" max="2" width="31.42578125" customWidth="1"/>
    <col min="3" max="3" width="20.42578125" customWidth="1"/>
  </cols>
  <sheetData>
    <row r="1" spans="1:3" ht="28.5" x14ac:dyDescent="0.45">
      <c r="A1" s="33" t="s">
        <v>435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6</v>
      </c>
      <c r="C4" s="26">
        <v>13.25</v>
      </c>
    </row>
    <row r="5" spans="1:3" ht="21" x14ac:dyDescent="0.35">
      <c r="A5" s="26" t="s">
        <v>35</v>
      </c>
      <c r="B5" s="27">
        <v>8</v>
      </c>
      <c r="C5" s="26">
        <v>33</v>
      </c>
    </row>
    <row r="6" spans="1:3" ht="21" x14ac:dyDescent="0.35">
      <c r="A6" s="26" t="s">
        <v>36</v>
      </c>
      <c r="B6" s="27">
        <v>9</v>
      </c>
      <c r="C6" s="26">
        <v>42</v>
      </c>
    </row>
    <row r="7" spans="1:3" ht="21" x14ac:dyDescent="0.35">
      <c r="A7" s="26" t="s">
        <v>37</v>
      </c>
      <c r="B7" s="27">
        <v>15</v>
      </c>
      <c r="C7" s="26">
        <v>101</v>
      </c>
    </row>
    <row r="8" spans="1:3" ht="21" x14ac:dyDescent="0.35">
      <c r="A8" s="26" t="s">
        <v>38</v>
      </c>
      <c r="B8" s="27">
        <v>8</v>
      </c>
      <c r="C8" s="26">
        <v>57</v>
      </c>
    </row>
    <row r="9" spans="1:3" ht="21" x14ac:dyDescent="0.35">
      <c r="A9" s="26" t="s">
        <v>122</v>
      </c>
      <c r="B9" s="28">
        <v>9</v>
      </c>
      <c r="C9" s="26">
        <v>67</v>
      </c>
    </row>
    <row r="10" spans="1:3" ht="21" x14ac:dyDescent="0.35">
      <c r="A10" s="40" t="s">
        <v>46</v>
      </c>
      <c r="B10" s="41">
        <f>SUM(B4:B9)</f>
        <v>55</v>
      </c>
      <c r="C10" s="39">
        <f>SUM(C4:C9)</f>
        <v>313.25</v>
      </c>
    </row>
    <row r="11" spans="1:3" ht="21" x14ac:dyDescent="0.35">
      <c r="A11" s="37" t="s">
        <v>51</v>
      </c>
      <c r="B11" s="131">
        <f>AVERAGE(B4:B9)</f>
        <v>9.1666666666666661</v>
      </c>
      <c r="C11" s="130">
        <f>AVERAGE(C4:C9)</f>
        <v>52.208333333333336</v>
      </c>
    </row>
    <row r="12" spans="1:3" ht="21" x14ac:dyDescent="0.35">
      <c r="A12" s="26" t="s">
        <v>39</v>
      </c>
      <c r="B12" s="27">
        <v>9</v>
      </c>
      <c r="C12" s="26">
        <v>39</v>
      </c>
    </row>
    <row r="13" spans="1:3" ht="21" x14ac:dyDescent="0.35">
      <c r="A13" s="26" t="s">
        <v>40</v>
      </c>
      <c r="B13" s="27">
        <v>15</v>
      </c>
      <c r="C13" s="26">
        <v>64.5</v>
      </c>
    </row>
    <row r="14" spans="1:3" ht="21" x14ac:dyDescent="0.35">
      <c r="A14" s="26" t="s">
        <v>41</v>
      </c>
      <c r="B14" s="27">
        <v>8</v>
      </c>
      <c r="C14" s="26">
        <v>53</v>
      </c>
    </row>
    <row r="15" spans="1:3" ht="21" x14ac:dyDescent="0.35">
      <c r="A15" s="26" t="s">
        <v>42</v>
      </c>
      <c r="B15" s="27">
        <v>7</v>
      </c>
      <c r="C15" s="26">
        <v>28.5</v>
      </c>
    </row>
    <row r="16" spans="1:3" ht="21" x14ac:dyDescent="0.35">
      <c r="A16" s="26" t="s">
        <v>43</v>
      </c>
      <c r="B16" s="27">
        <v>6</v>
      </c>
      <c r="C16" s="26">
        <v>21</v>
      </c>
    </row>
    <row r="17" spans="1:3" ht="21" x14ac:dyDescent="0.35">
      <c r="A17" s="26" t="s">
        <v>44</v>
      </c>
      <c r="B17" s="27">
        <v>10</v>
      </c>
      <c r="C17" s="35">
        <v>56.5</v>
      </c>
    </row>
    <row r="18" spans="1:3" ht="21" x14ac:dyDescent="0.35">
      <c r="A18" s="40" t="s">
        <v>45</v>
      </c>
      <c r="B18" s="39">
        <f>SUM(B12:B17)</f>
        <v>55</v>
      </c>
      <c r="C18" s="39">
        <f>SUM(C12:C17)</f>
        <v>262.5</v>
      </c>
    </row>
    <row r="19" spans="1:3" ht="21" x14ac:dyDescent="0.35">
      <c r="A19" s="80" t="s">
        <v>52</v>
      </c>
      <c r="B19" s="130">
        <f>AVERAGE(B12:B17)</f>
        <v>9.1666666666666661</v>
      </c>
      <c r="C19" s="130">
        <f>AVERAGE(C12:C17)</f>
        <v>43.75</v>
      </c>
    </row>
    <row r="20" spans="1:3" ht="21" x14ac:dyDescent="0.35">
      <c r="A20" s="30" t="s">
        <v>47</v>
      </c>
      <c r="B20" s="30">
        <f>B10+B18</f>
        <v>110</v>
      </c>
      <c r="C20" s="30">
        <f>C10+C18</f>
        <v>575.75</v>
      </c>
    </row>
    <row r="22" spans="1:3" x14ac:dyDescent="0.25">
      <c r="A22" t="s">
        <v>434</v>
      </c>
      <c r="B22">
        <v>123</v>
      </c>
      <c r="C22">
        <v>531</v>
      </c>
    </row>
    <row r="23" spans="1:3" x14ac:dyDescent="0.25">
      <c r="A23" t="s">
        <v>380</v>
      </c>
      <c r="B23">
        <v>97</v>
      </c>
      <c r="C23">
        <v>848.5</v>
      </c>
    </row>
    <row r="24" spans="1:3" x14ac:dyDescent="0.25">
      <c r="A24" t="s">
        <v>296</v>
      </c>
      <c r="B24">
        <v>72</v>
      </c>
      <c r="C24">
        <v>369</v>
      </c>
    </row>
    <row r="25" spans="1:3" x14ac:dyDescent="0.25">
      <c r="A25" t="s">
        <v>277</v>
      </c>
      <c r="B25">
        <v>29</v>
      </c>
      <c r="C25">
        <v>170.5</v>
      </c>
    </row>
    <row r="26" spans="1:3" x14ac:dyDescent="0.25">
      <c r="A26" t="s">
        <v>275</v>
      </c>
      <c r="B26">
        <v>58</v>
      </c>
      <c r="C26">
        <v>324.75</v>
      </c>
    </row>
    <row r="27" spans="1:3" x14ac:dyDescent="0.25">
      <c r="A27" t="s">
        <v>249</v>
      </c>
      <c r="B27">
        <v>36</v>
      </c>
      <c r="C27">
        <v>297.5</v>
      </c>
    </row>
    <row r="28" spans="1:3" x14ac:dyDescent="0.25">
      <c r="A28" t="s">
        <v>250</v>
      </c>
      <c r="B28">
        <v>52</v>
      </c>
      <c r="C28">
        <v>265.75</v>
      </c>
    </row>
    <row r="29" spans="1:3" x14ac:dyDescent="0.25">
      <c r="A29" t="s">
        <v>251</v>
      </c>
      <c r="B29">
        <v>69</v>
      </c>
      <c r="C29">
        <v>479.5</v>
      </c>
    </row>
    <row r="30" spans="1:3" x14ac:dyDescent="0.25">
      <c r="A30" t="s">
        <v>253</v>
      </c>
      <c r="B30">
        <v>83</v>
      </c>
      <c r="C30">
        <v>542.25</v>
      </c>
    </row>
    <row r="31" spans="1:3" x14ac:dyDescent="0.25">
      <c r="A31" t="s">
        <v>252</v>
      </c>
      <c r="B31">
        <v>106</v>
      </c>
      <c r="C31">
        <v>650.75</v>
      </c>
    </row>
    <row r="32" spans="1:3" x14ac:dyDescent="0.25">
      <c r="A32" t="s">
        <v>254</v>
      </c>
      <c r="B32">
        <v>128</v>
      </c>
      <c r="C32">
        <v>2850.75</v>
      </c>
    </row>
  </sheetData>
  <pageMargins left="0.7" right="0.7" top="0.75" bottom="0.75" header="0.3" footer="0.3"/>
  <pageSetup orientation="portrait"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7" workbookViewId="0">
      <selection activeCell="J39" sqref="J39"/>
    </sheetView>
  </sheetViews>
  <sheetFormatPr defaultRowHeight="15" x14ac:dyDescent="0.25"/>
  <cols>
    <col min="1" max="1" width="30.855468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436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>
        <v>43859</v>
      </c>
      <c r="C12" s="101">
        <v>2</v>
      </c>
      <c r="D12" s="145">
        <v>43845</v>
      </c>
      <c r="E12" s="97">
        <v>1.5</v>
      </c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43840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424</v>
      </c>
      <c r="B17" s="145"/>
      <c r="C17" s="101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43845</v>
      </c>
      <c r="C18" s="101">
        <v>5</v>
      </c>
      <c r="D18" s="145">
        <v>43860</v>
      </c>
      <c r="E18" s="97">
        <v>5</v>
      </c>
      <c r="F18" s="145"/>
      <c r="G18" s="97"/>
      <c r="H18" s="145"/>
      <c r="I18" s="99"/>
    </row>
    <row r="19" spans="1:9" ht="19.5" thickBot="1" x14ac:dyDescent="0.3">
      <c r="A19" s="137" t="s">
        <v>357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43852</v>
      </c>
      <c r="C22" s="101">
        <v>2.25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428</v>
      </c>
      <c r="B26" s="145">
        <v>43838</v>
      </c>
      <c r="C26" s="101">
        <v>2</v>
      </c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/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19.75</v>
      </c>
      <c r="B33" s="148"/>
      <c r="C33" s="58">
        <f>SUM(C3:C32)</f>
        <v>13.25</v>
      </c>
      <c r="D33" s="150"/>
      <c r="E33" s="76">
        <f>SUM(E3:E32)</f>
        <v>6.5</v>
      </c>
      <c r="F33" s="151"/>
      <c r="G33" s="12">
        <f>SUM(G3:G32)</f>
        <v>0</v>
      </c>
      <c r="H33" s="151"/>
      <c r="I33" s="60">
        <f>SUM(I3:I32)</f>
        <v>0</v>
      </c>
    </row>
    <row r="35" spans="1:9" x14ac:dyDescent="0.25">
      <c r="A35" t="s">
        <v>432</v>
      </c>
    </row>
  </sheetData>
  <mergeCells count="1">
    <mergeCell ref="G1:I1"/>
  </mergeCells>
  <pageMargins left="0.7" right="0.7" top="0.75" bottom="0.75" header="0.3" footer="0.3"/>
  <pageSetup scale="86" orientation="portrait" horizontalDpi="0" verticalDpi="0"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11" workbookViewId="0">
      <selection activeCell="F16" sqref="F16"/>
    </sheetView>
  </sheetViews>
  <sheetFormatPr defaultRowHeight="15" x14ac:dyDescent="0.25"/>
  <cols>
    <col min="1" max="1" width="23.5703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437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43880</v>
      </c>
      <c r="C6" s="101">
        <v>4</v>
      </c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>
        <v>43866</v>
      </c>
      <c r="C11" s="101">
        <v>2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43879</v>
      </c>
      <c r="C14" s="101">
        <v>3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>
        <v>43866</v>
      </c>
      <c r="C17" s="101">
        <v>2</v>
      </c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43866</v>
      </c>
      <c r="C18" s="101">
        <v>4.5</v>
      </c>
      <c r="D18" s="145">
        <v>43887</v>
      </c>
      <c r="E18" s="97">
        <v>13</v>
      </c>
      <c r="F18" s="145"/>
      <c r="G18" s="97"/>
      <c r="H18" s="145"/>
      <c r="I18" s="99"/>
    </row>
    <row r="19" spans="1:9" ht="19.5" thickBot="1" x14ac:dyDescent="0.3">
      <c r="A19" s="137" t="s">
        <v>357</v>
      </c>
      <c r="B19" s="145">
        <v>43862</v>
      </c>
      <c r="C19" s="101">
        <v>0.5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43876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428</v>
      </c>
      <c r="B26" s="145">
        <v>43887</v>
      </c>
      <c r="C26" s="101">
        <v>2</v>
      </c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/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33</v>
      </c>
      <c r="B33" s="148"/>
      <c r="C33" s="58">
        <f>SUM(C3:C32)</f>
        <v>20</v>
      </c>
      <c r="D33" s="150"/>
      <c r="E33" s="76">
        <f>SUM(E3:E32)</f>
        <v>13</v>
      </c>
      <c r="F33" s="151"/>
      <c r="G33" s="12">
        <f>SUM(G3:G32)</f>
        <v>0</v>
      </c>
      <c r="H33" s="151"/>
      <c r="I33" s="60">
        <f>SUM(I3:I32)</f>
        <v>0</v>
      </c>
    </row>
    <row r="35" spans="1:9" x14ac:dyDescent="0.25">
      <c r="A35" t="s">
        <v>438</v>
      </c>
    </row>
  </sheetData>
  <mergeCells count="1">
    <mergeCell ref="G1:I1"/>
  </mergeCells>
  <pageMargins left="0.7" right="0.7" top="0.75" bottom="0.75" header="0.3" footer="0.3"/>
  <pageSetup scale="93" orientation="portrait"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opLeftCell="A10" workbookViewId="0">
      <selection activeCell="A36" sqref="A36"/>
    </sheetView>
  </sheetViews>
  <sheetFormatPr defaultRowHeight="15" x14ac:dyDescent="0.25"/>
  <cols>
    <col min="1" max="1" width="23.140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439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121</v>
      </c>
      <c r="B4" s="145">
        <v>43920</v>
      </c>
      <c r="C4" s="101">
        <v>2</v>
      </c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>
        <v>43908</v>
      </c>
      <c r="C11" s="101">
        <v>2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>
        <v>43920</v>
      </c>
      <c r="C12" s="101">
        <v>7</v>
      </c>
      <c r="D12" s="145">
        <v>43907</v>
      </c>
      <c r="E12" s="97">
        <v>3</v>
      </c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43920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>
        <v>43894</v>
      </c>
      <c r="C17" s="101">
        <v>2</v>
      </c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43894</v>
      </c>
      <c r="C18" s="101">
        <v>5.5</v>
      </c>
      <c r="D18" s="145">
        <v>43901</v>
      </c>
      <c r="E18" s="97">
        <v>3</v>
      </c>
      <c r="F18" s="145">
        <v>43920</v>
      </c>
      <c r="G18" s="97">
        <f>16-E18-C18</f>
        <v>7.5</v>
      </c>
      <c r="H18" s="145"/>
      <c r="I18" s="99"/>
    </row>
    <row r="19" spans="1:9" ht="19.5" thickBot="1" x14ac:dyDescent="0.3">
      <c r="A19" s="137" t="s">
        <v>357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43920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>
        <v>43906</v>
      </c>
      <c r="C24" s="101">
        <v>5</v>
      </c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428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442</v>
      </c>
      <c r="B27" s="145">
        <v>43920</v>
      </c>
      <c r="C27" s="101">
        <v>1</v>
      </c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/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42</v>
      </c>
      <c r="B33" s="148"/>
      <c r="C33" s="58">
        <f>SUM(C3:C32)</f>
        <v>28.5</v>
      </c>
      <c r="D33" s="150"/>
      <c r="E33" s="76">
        <f>SUM(E3:E32)</f>
        <v>6</v>
      </c>
      <c r="F33" s="151"/>
      <c r="G33" s="12">
        <f>SUM(G3:G32)</f>
        <v>7.5</v>
      </c>
      <c r="H33" s="151"/>
      <c r="I33" s="60">
        <f>SUM(I3:I32)</f>
        <v>0</v>
      </c>
    </row>
    <row r="36" spans="1:9" x14ac:dyDescent="0.25">
      <c r="A36" t="s">
        <v>431</v>
      </c>
    </row>
  </sheetData>
  <mergeCells count="1">
    <mergeCell ref="G1:I1"/>
  </mergeCells>
  <pageMargins left="0.7" right="0.7" top="0.75" bottom="0.75" header="0.3" footer="0.3"/>
  <pageSetup scale="93" orientation="portrait"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workbookViewId="0">
      <selection sqref="A1:I35"/>
    </sheetView>
  </sheetViews>
  <sheetFormatPr defaultRowHeight="15" x14ac:dyDescent="0.25"/>
  <cols>
    <col min="1" max="1" width="32.140625" customWidth="1"/>
    <col min="9" max="9" width="10.71093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440</v>
      </c>
      <c r="H1" s="218"/>
      <c r="I1" s="218"/>
    </row>
    <row r="2" spans="1:9" ht="15.75" thickBot="1" x14ac:dyDescent="0.3">
      <c r="A2" s="135"/>
      <c r="B2" s="149"/>
    </row>
    <row r="3" spans="1:9" ht="38.2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66" t="s">
        <v>441</v>
      </c>
      <c r="I3" s="95" t="s">
        <v>172</v>
      </c>
    </row>
    <row r="4" spans="1:9" ht="19.5" thickBot="1" x14ac:dyDescent="0.3">
      <c r="A4" s="158" t="s">
        <v>121</v>
      </c>
      <c r="B4" s="145">
        <v>43951</v>
      </c>
      <c r="C4" s="101">
        <v>5.5</v>
      </c>
      <c r="D4" s="145"/>
      <c r="E4" s="97"/>
      <c r="F4" s="145"/>
      <c r="G4" s="97"/>
      <c r="H4" s="167">
        <v>43951</v>
      </c>
      <c r="I4" s="99">
        <v>30</v>
      </c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67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67"/>
      <c r="I6" s="99"/>
    </row>
    <row r="7" spans="1:9" ht="19.5" thickBot="1" x14ac:dyDescent="0.3">
      <c r="A7" s="11" t="s">
        <v>320</v>
      </c>
      <c r="B7" s="145">
        <v>43922</v>
      </c>
      <c r="C7" s="101">
        <v>2</v>
      </c>
      <c r="D7" s="145"/>
      <c r="E7" s="97"/>
      <c r="F7" s="145"/>
      <c r="G7" s="97"/>
      <c r="H7" s="167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67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67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67"/>
      <c r="I10" s="99"/>
    </row>
    <row r="11" spans="1:9" ht="19.5" thickBot="1" x14ac:dyDescent="0.3">
      <c r="A11" s="137" t="s">
        <v>241</v>
      </c>
      <c r="B11" s="145">
        <v>43951</v>
      </c>
      <c r="C11" s="101">
        <v>4</v>
      </c>
      <c r="D11" s="145"/>
      <c r="E11" s="97"/>
      <c r="F11" s="145"/>
      <c r="G11" s="97"/>
      <c r="H11" s="167"/>
      <c r="I11" s="99"/>
    </row>
    <row r="12" spans="1:9" ht="19.5" thickBot="1" x14ac:dyDescent="0.3">
      <c r="A12" s="137" t="s">
        <v>383</v>
      </c>
      <c r="B12" s="145">
        <v>43951</v>
      </c>
      <c r="C12" s="101">
        <v>5</v>
      </c>
      <c r="D12" s="145"/>
      <c r="E12" s="97"/>
      <c r="F12" s="145"/>
      <c r="G12" s="97"/>
      <c r="H12" s="167">
        <v>43951</v>
      </c>
      <c r="I12" s="99">
        <v>10</v>
      </c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67"/>
      <c r="I13" s="99"/>
    </row>
    <row r="14" spans="1:9" ht="19.5" thickBot="1" x14ac:dyDescent="0.3">
      <c r="A14" s="158" t="s">
        <v>73</v>
      </c>
      <c r="B14" s="145"/>
      <c r="C14" s="101"/>
      <c r="D14" s="145"/>
      <c r="E14" s="97"/>
      <c r="F14" s="145"/>
      <c r="G14" s="97"/>
      <c r="H14" s="167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67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67"/>
      <c r="I16" s="99"/>
    </row>
    <row r="17" spans="1:9" ht="19.5" thickBot="1" x14ac:dyDescent="0.3">
      <c r="A17" s="158" t="s">
        <v>259</v>
      </c>
      <c r="B17" s="145">
        <v>43951</v>
      </c>
      <c r="C17" s="101">
        <v>3</v>
      </c>
      <c r="D17" s="145"/>
      <c r="E17" s="97"/>
      <c r="F17" s="145"/>
      <c r="G17" s="97"/>
      <c r="H17" s="167"/>
      <c r="I17" s="99"/>
    </row>
    <row r="18" spans="1:9" ht="19.5" thickBot="1" x14ac:dyDescent="0.3">
      <c r="A18" s="137" t="s">
        <v>257</v>
      </c>
      <c r="B18" s="145">
        <v>43951</v>
      </c>
      <c r="C18" s="101">
        <v>12</v>
      </c>
      <c r="D18" s="145"/>
      <c r="E18" s="97"/>
      <c r="F18" s="145"/>
      <c r="G18" s="97"/>
      <c r="H18" s="167"/>
      <c r="I18" s="99"/>
    </row>
    <row r="19" spans="1:9" ht="19.5" thickBot="1" x14ac:dyDescent="0.3">
      <c r="A19" s="137" t="s">
        <v>353</v>
      </c>
      <c r="B19" s="145">
        <v>43951</v>
      </c>
      <c r="C19" s="101">
        <v>2</v>
      </c>
      <c r="D19" s="145"/>
      <c r="E19" s="97"/>
      <c r="F19" s="145"/>
      <c r="G19" s="97"/>
      <c r="H19" s="167"/>
      <c r="I19" s="99"/>
    </row>
    <row r="20" spans="1:9" ht="19.5" thickBot="1" x14ac:dyDescent="0.3">
      <c r="A20" s="137" t="s">
        <v>350</v>
      </c>
      <c r="B20" s="147"/>
      <c r="C20" s="103"/>
      <c r="D20" s="145"/>
      <c r="E20" s="97"/>
      <c r="F20" s="145"/>
      <c r="G20" s="97"/>
      <c r="H20" s="167"/>
      <c r="I20" s="99"/>
    </row>
    <row r="21" spans="1:9" ht="19.5" thickBot="1" x14ac:dyDescent="0.3">
      <c r="A21" s="137" t="s">
        <v>304</v>
      </c>
      <c r="B21" s="145"/>
      <c r="C21" s="101"/>
      <c r="D21" s="145"/>
      <c r="E21" s="97"/>
      <c r="F21" s="145"/>
      <c r="G21" s="97"/>
      <c r="H21" s="167"/>
      <c r="I21" s="99"/>
    </row>
    <row r="22" spans="1:9" ht="19.5" thickBot="1" x14ac:dyDescent="0.3">
      <c r="A22" s="137" t="s">
        <v>71</v>
      </c>
      <c r="B22" s="145"/>
      <c r="C22" s="101"/>
      <c r="D22" s="145"/>
      <c r="E22" s="97"/>
      <c r="F22" s="145"/>
      <c r="G22" s="97"/>
      <c r="H22" s="167"/>
      <c r="I22" s="99"/>
    </row>
    <row r="23" spans="1:9" ht="19.5" thickBot="1" x14ac:dyDescent="0.3">
      <c r="A23" s="137" t="s">
        <v>266</v>
      </c>
      <c r="B23" s="145">
        <v>43951</v>
      </c>
      <c r="C23" s="101">
        <v>1</v>
      </c>
      <c r="D23" s="145"/>
      <c r="E23" s="97"/>
      <c r="F23" s="145"/>
      <c r="G23" s="97"/>
      <c r="H23" s="167"/>
      <c r="I23" s="99"/>
    </row>
    <row r="24" spans="1:9" ht="19.5" thickBot="1" x14ac:dyDescent="0.3">
      <c r="A24" s="138" t="s">
        <v>428</v>
      </c>
      <c r="B24" s="145"/>
      <c r="C24" s="101"/>
      <c r="D24" s="145"/>
      <c r="E24" s="97"/>
      <c r="F24" s="145"/>
      <c r="G24" s="97"/>
      <c r="H24" s="167"/>
      <c r="I24" s="99"/>
    </row>
    <row r="25" spans="1:9" ht="19.5" thickBot="1" x14ac:dyDescent="0.3">
      <c r="A25" s="137" t="s">
        <v>442</v>
      </c>
      <c r="B25" s="145">
        <v>43951</v>
      </c>
      <c r="C25" s="101">
        <v>8</v>
      </c>
      <c r="D25" s="145"/>
      <c r="E25" s="97"/>
      <c r="F25" s="145"/>
      <c r="G25" s="97"/>
      <c r="H25" s="167"/>
      <c r="I25" s="99"/>
    </row>
    <row r="26" spans="1:9" ht="19.5" thickBot="1" x14ac:dyDescent="0.3">
      <c r="A26" s="137" t="s">
        <v>443</v>
      </c>
      <c r="B26" s="145">
        <v>43951</v>
      </c>
      <c r="C26" s="101">
        <v>6</v>
      </c>
      <c r="D26" s="145"/>
      <c r="E26" s="97"/>
      <c r="F26" s="145"/>
      <c r="G26" s="97"/>
      <c r="H26" s="167"/>
      <c r="I26" s="99"/>
    </row>
    <row r="27" spans="1:9" ht="19.5" thickBot="1" x14ac:dyDescent="0.3">
      <c r="A27" s="137" t="s">
        <v>444</v>
      </c>
      <c r="B27" s="145">
        <v>43951</v>
      </c>
      <c r="C27" s="101">
        <v>3</v>
      </c>
      <c r="D27" s="145"/>
      <c r="E27" s="97"/>
      <c r="F27" s="145"/>
      <c r="G27" s="97"/>
      <c r="H27" s="167"/>
      <c r="I27" s="99"/>
    </row>
    <row r="28" spans="1:9" ht="19.5" thickBot="1" x14ac:dyDescent="0.3">
      <c r="A28" s="11" t="s">
        <v>445</v>
      </c>
      <c r="B28" s="145">
        <v>43951</v>
      </c>
      <c r="C28" s="101">
        <v>3</v>
      </c>
      <c r="D28" s="145"/>
      <c r="E28" s="97"/>
      <c r="F28" s="145"/>
      <c r="G28" s="97"/>
      <c r="H28" s="167"/>
      <c r="I28" s="99"/>
    </row>
    <row r="29" spans="1:9" ht="19.5" thickBot="1" x14ac:dyDescent="0.3">
      <c r="A29" s="137" t="s">
        <v>446</v>
      </c>
      <c r="B29" s="145">
        <v>43951</v>
      </c>
      <c r="C29" s="101">
        <v>2.5</v>
      </c>
      <c r="D29" s="145"/>
      <c r="E29" s="97"/>
      <c r="F29" s="145"/>
      <c r="G29" s="97"/>
      <c r="H29" s="167"/>
      <c r="I29" s="99"/>
    </row>
    <row r="30" spans="1:9" ht="19.5" thickBot="1" x14ac:dyDescent="0.3">
      <c r="A30" s="159" t="s">
        <v>447</v>
      </c>
      <c r="B30" s="145">
        <v>43951</v>
      </c>
      <c r="C30" s="101">
        <v>2</v>
      </c>
      <c r="D30" s="145"/>
      <c r="E30" s="97"/>
      <c r="F30" s="145"/>
      <c r="G30" s="97"/>
      <c r="H30" s="167"/>
      <c r="I30" s="99"/>
    </row>
    <row r="31" spans="1:9" ht="19.5" thickBot="1" x14ac:dyDescent="0.3">
      <c r="A31" s="159" t="s">
        <v>448</v>
      </c>
      <c r="B31" s="145">
        <v>43951</v>
      </c>
      <c r="C31" s="101">
        <v>2</v>
      </c>
      <c r="D31" s="145"/>
      <c r="E31" s="101"/>
      <c r="F31" s="145"/>
      <c r="G31" s="97"/>
      <c r="H31" s="167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67"/>
      <c r="I32" s="99"/>
    </row>
    <row r="33" spans="1:9" ht="21.75" thickBot="1" x14ac:dyDescent="0.3">
      <c r="A33" s="129">
        <f>SUM(C33+E33+G33+I33)</f>
        <v>101</v>
      </c>
      <c r="B33" s="148"/>
      <c r="C33" s="58">
        <f>SUM(C3:C32)</f>
        <v>61</v>
      </c>
      <c r="D33" s="150"/>
      <c r="E33" s="76">
        <f>SUM(E3:E32)</f>
        <v>0</v>
      </c>
      <c r="F33" s="151"/>
      <c r="G33" s="12">
        <f>SUM(G3:G32)</f>
        <v>0</v>
      </c>
      <c r="H33" s="168"/>
      <c r="I33" s="60">
        <f>SUM(I3:I32)</f>
        <v>40</v>
      </c>
    </row>
    <row r="35" spans="1:9" x14ac:dyDescent="0.25">
      <c r="A35" t="s">
        <v>449</v>
      </c>
    </row>
  </sheetData>
  <mergeCells count="1">
    <mergeCell ref="G1:I1"/>
  </mergeCells>
  <pageMargins left="0.7" right="0.7" top="0.75" bottom="0.75" header="0.3" footer="0.3"/>
  <pageSetup scale="84" orientation="portrait" horizontalDpi="0" verticalDpi="0"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workbookViewId="0">
      <selection activeCell="J9" sqref="J9"/>
    </sheetView>
  </sheetViews>
  <sheetFormatPr defaultRowHeight="15" x14ac:dyDescent="0.25"/>
  <cols>
    <col min="1" max="1" width="24.140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450</v>
      </c>
      <c r="H1" s="218"/>
      <c r="I1" s="218"/>
    </row>
    <row r="2" spans="1:9" ht="15.75" thickBot="1" x14ac:dyDescent="0.3">
      <c r="A2" s="135"/>
      <c r="B2" s="149"/>
    </row>
    <row r="3" spans="1:9" ht="38.2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66" t="s">
        <v>441</v>
      </c>
      <c r="I3" s="95" t="s">
        <v>172</v>
      </c>
    </row>
    <row r="4" spans="1:9" ht="19.5" thickBot="1" x14ac:dyDescent="0.3">
      <c r="A4" s="158" t="s">
        <v>121</v>
      </c>
      <c r="B4" s="145">
        <v>43981</v>
      </c>
      <c r="C4" s="101">
        <v>2</v>
      </c>
      <c r="D4" s="145"/>
      <c r="E4" s="97"/>
      <c r="F4" s="145"/>
      <c r="G4" s="97"/>
      <c r="H4" s="167">
        <v>43981</v>
      </c>
      <c r="I4" s="99">
        <v>9</v>
      </c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67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67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67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67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67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67"/>
      <c r="I10" s="99"/>
    </row>
    <row r="11" spans="1:9" ht="19.5" thickBot="1" x14ac:dyDescent="0.3">
      <c r="A11" s="137" t="s">
        <v>241</v>
      </c>
      <c r="B11" s="145">
        <v>43971</v>
      </c>
      <c r="C11" s="101">
        <v>2</v>
      </c>
      <c r="D11" s="145">
        <v>43973</v>
      </c>
      <c r="E11" s="97">
        <v>4</v>
      </c>
      <c r="F11" s="145"/>
      <c r="G11" s="97"/>
      <c r="H11" s="167"/>
      <c r="I11" s="99"/>
    </row>
    <row r="12" spans="1:9" ht="19.5" thickBot="1" x14ac:dyDescent="0.3">
      <c r="A12" s="137" t="s">
        <v>383</v>
      </c>
      <c r="B12" s="145">
        <v>43956</v>
      </c>
      <c r="C12" s="101">
        <v>2</v>
      </c>
      <c r="D12" s="145">
        <v>43953</v>
      </c>
      <c r="E12" s="97">
        <v>4</v>
      </c>
      <c r="F12" s="145"/>
      <c r="G12" s="97"/>
      <c r="H12" s="167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67"/>
      <c r="I13" s="99"/>
    </row>
    <row r="14" spans="1:9" ht="19.5" thickBot="1" x14ac:dyDescent="0.3">
      <c r="A14" s="158" t="s">
        <v>73</v>
      </c>
      <c r="B14" s="145"/>
      <c r="C14" s="101"/>
      <c r="D14" s="145"/>
      <c r="E14" s="97"/>
      <c r="F14" s="145"/>
      <c r="G14" s="97"/>
      <c r="H14" s="167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67"/>
      <c r="I15" s="99"/>
    </row>
    <row r="16" spans="1:9" ht="19.5" thickBot="1" x14ac:dyDescent="0.3">
      <c r="A16" s="140" t="s">
        <v>397</v>
      </c>
      <c r="B16" s="145">
        <v>43981</v>
      </c>
      <c r="C16" s="101">
        <v>2</v>
      </c>
      <c r="D16" s="145"/>
      <c r="E16" s="97"/>
      <c r="F16" s="145"/>
      <c r="G16" s="97"/>
      <c r="H16" s="167"/>
      <c r="I16" s="99"/>
    </row>
    <row r="17" spans="1:9" ht="19.5" thickBot="1" x14ac:dyDescent="0.3">
      <c r="A17" s="158" t="s">
        <v>259</v>
      </c>
      <c r="B17" s="145"/>
      <c r="C17" s="101"/>
      <c r="D17" s="145"/>
      <c r="E17" s="97"/>
      <c r="F17" s="145"/>
      <c r="G17" s="97"/>
      <c r="H17" s="167"/>
      <c r="I17" s="99"/>
    </row>
    <row r="18" spans="1:9" ht="19.5" thickBot="1" x14ac:dyDescent="0.3">
      <c r="A18" s="137" t="s">
        <v>257</v>
      </c>
      <c r="B18" s="145">
        <v>43981</v>
      </c>
      <c r="C18" s="101">
        <v>9</v>
      </c>
      <c r="D18" s="145"/>
      <c r="E18" s="97"/>
      <c r="F18" s="145"/>
      <c r="G18" s="97"/>
      <c r="H18" s="167"/>
      <c r="I18" s="99"/>
    </row>
    <row r="19" spans="1:9" ht="19.5" thickBot="1" x14ac:dyDescent="0.3">
      <c r="A19" s="137" t="s">
        <v>353</v>
      </c>
      <c r="B19" s="145"/>
      <c r="C19" s="101"/>
      <c r="D19" s="145"/>
      <c r="E19" s="97"/>
      <c r="F19" s="145"/>
      <c r="G19" s="97"/>
      <c r="H19" s="167"/>
      <c r="I19" s="99"/>
    </row>
    <row r="20" spans="1:9" ht="19.5" thickBot="1" x14ac:dyDescent="0.3">
      <c r="A20" s="137" t="s">
        <v>350</v>
      </c>
      <c r="B20" s="147"/>
      <c r="C20" s="103"/>
      <c r="D20" s="145"/>
      <c r="E20" s="97"/>
      <c r="F20" s="145"/>
      <c r="G20" s="97"/>
      <c r="H20" s="167"/>
      <c r="I20" s="99"/>
    </row>
    <row r="21" spans="1:9" ht="19.5" thickBot="1" x14ac:dyDescent="0.3">
      <c r="A21" s="137" t="s">
        <v>304</v>
      </c>
      <c r="B21" s="145">
        <v>43978</v>
      </c>
      <c r="C21" s="101">
        <v>2</v>
      </c>
      <c r="D21" s="145">
        <v>43952</v>
      </c>
      <c r="E21" s="97">
        <v>2</v>
      </c>
      <c r="F21" s="145"/>
      <c r="G21" s="97"/>
      <c r="H21" s="167"/>
      <c r="I21" s="99"/>
    </row>
    <row r="22" spans="1:9" ht="19.5" thickBot="1" x14ac:dyDescent="0.3">
      <c r="A22" s="137" t="s">
        <v>71</v>
      </c>
      <c r="B22" s="145"/>
      <c r="C22" s="101"/>
      <c r="D22" s="145"/>
      <c r="E22" s="97"/>
      <c r="F22" s="145"/>
      <c r="G22" s="97"/>
      <c r="H22" s="167">
        <v>43981</v>
      </c>
      <c r="I22" s="99">
        <v>14</v>
      </c>
    </row>
    <row r="23" spans="1:9" ht="19.5" thickBot="1" x14ac:dyDescent="0.3">
      <c r="A23" s="137" t="s">
        <v>266</v>
      </c>
      <c r="B23" s="145"/>
      <c r="C23" s="101"/>
      <c r="D23" s="145"/>
      <c r="E23" s="97"/>
      <c r="F23" s="145"/>
      <c r="G23" s="97"/>
      <c r="H23" s="167"/>
      <c r="I23" s="99"/>
    </row>
    <row r="24" spans="1:9" ht="19.5" thickBot="1" x14ac:dyDescent="0.3">
      <c r="A24" s="138" t="s">
        <v>428</v>
      </c>
      <c r="B24" s="145"/>
      <c r="C24" s="101"/>
      <c r="D24" s="145"/>
      <c r="E24" s="97"/>
      <c r="F24" s="145"/>
      <c r="G24" s="97"/>
      <c r="H24" s="167"/>
      <c r="I24" s="99"/>
    </row>
    <row r="25" spans="1:9" ht="19.5" thickBot="1" x14ac:dyDescent="0.3">
      <c r="A25" s="137" t="s">
        <v>442</v>
      </c>
      <c r="B25" s="145">
        <v>43981</v>
      </c>
      <c r="C25" s="101">
        <v>5</v>
      </c>
      <c r="D25" s="145"/>
      <c r="E25" s="97"/>
      <c r="F25" s="145"/>
      <c r="G25" s="97"/>
      <c r="H25" s="167"/>
      <c r="I25" s="99"/>
    </row>
    <row r="26" spans="1:9" ht="19.5" thickBot="1" x14ac:dyDescent="0.3">
      <c r="A26" s="137" t="s">
        <v>443</v>
      </c>
      <c r="B26" s="145"/>
      <c r="C26" s="101"/>
      <c r="D26" s="145"/>
      <c r="E26" s="97"/>
      <c r="F26" s="145"/>
      <c r="G26" s="97"/>
      <c r="H26" s="167"/>
      <c r="I26" s="99"/>
    </row>
    <row r="27" spans="1:9" ht="19.5" thickBot="1" x14ac:dyDescent="0.3">
      <c r="A27" s="137" t="s">
        <v>444</v>
      </c>
      <c r="B27" s="145"/>
      <c r="C27" s="101"/>
      <c r="D27" s="145"/>
      <c r="E27" s="97"/>
      <c r="F27" s="145"/>
      <c r="G27" s="97"/>
      <c r="H27" s="167"/>
      <c r="I27" s="99"/>
    </row>
    <row r="28" spans="1:9" ht="19.5" thickBot="1" x14ac:dyDescent="0.3">
      <c r="A28" s="11" t="s">
        <v>445</v>
      </c>
      <c r="B28" s="145"/>
      <c r="C28" s="101"/>
      <c r="D28" s="145"/>
      <c r="E28" s="97"/>
      <c r="F28" s="145"/>
      <c r="G28" s="97"/>
      <c r="H28" s="167"/>
      <c r="I28" s="99"/>
    </row>
    <row r="29" spans="1:9" ht="19.5" thickBot="1" x14ac:dyDescent="0.3">
      <c r="A29" s="137" t="s">
        <v>446</v>
      </c>
      <c r="B29" s="145"/>
      <c r="C29" s="101"/>
      <c r="D29" s="145"/>
      <c r="E29" s="97"/>
      <c r="F29" s="145"/>
      <c r="G29" s="97"/>
      <c r="H29" s="167"/>
      <c r="I29" s="99"/>
    </row>
    <row r="30" spans="1:9" ht="19.5" thickBot="1" x14ac:dyDescent="0.3">
      <c r="A30" s="159" t="s">
        <v>447</v>
      </c>
      <c r="B30" s="145"/>
      <c r="C30" s="101"/>
      <c r="D30" s="145"/>
      <c r="E30" s="97"/>
      <c r="F30" s="145"/>
      <c r="G30" s="97"/>
      <c r="H30" s="167"/>
      <c r="I30" s="99"/>
    </row>
    <row r="31" spans="1:9" ht="19.5" thickBot="1" x14ac:dyDescent="0.3">
      <c r="A31" s="159" t="s">
        <v>448</v>
      </c>
      <c r="B31" s="145"/>
      <c r="C31" s="101"/>
      <c r="D31" s="145"/>
      <c r="E31" s="101"/>
      <c r="F31" s="145"/>
      <c r="G31" s="97"/>
      <c r="H31" s="167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67"/>
      <c r="I32" s="99"/>
    </row>
    <row r="33" spans="1:9" ht="21.75" thickBot="1" x14ac:dyDescent="0.3">
      <c r="A33" s="129">
        <f>SUM(C33+E33+G33+I33)</f>
        <v>57</v>
      </c>
      <c r="B33" s="148"/>
      <c r="C33" s="58">
        <f>SUM(C3:C32)</f>
        <v>24</v>
      </c>
      <c r="D33" s="150"/>
      <c r="E33" s="76">
        <f>SUM(E3:E32)</f>
        <v>10</v>
      </c>
      <c r="F33" s="151"/>
      <c r="G33" s="12">
        <f>SUM(G3:G32)</f>
        <v>0</v>
      </c>
      <c r="H33" s="168"/>
      <c r="I33" s="60">
        <f>SUM(I3:I32)</f>
        <v>23</v>
      </c>
    </row>
    <row r="35" spans="1:9" x14ac:dyDescent="0.25">
      <c r="A35" t="s">
        <v>438</v>
      </c>
    </row>
  </sheetData>
  <mergeCells count="1">
    <mergeCell ref="G1:I1"/>
  </mergeCells>
  <pageMargins left="0.7" right="0.7" top="0.75" bottom="0.75" header="0.3" footer="0.3"/>
  <pageSetup scale="92" orientation="portrait"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opLeftCell="A16" workbookViewId="0">
      <selection activeCell="A28" sqref="A28:XFD29"/>
    </sheetView>
  </sheetViews>
  <sheetFormatPr defaultRowHeight="15" x14ac:dyDescent="0.25"/>
  <cols>
    <col min="1" max="1" width="31.7109375" customWidth="1"/>
    <col min="2" max="2" width="10.5703125" customWidth="1"/>
    <col min="3" max="3" width="15.140625" customWidth="1"/>
    <col min="4" max="4" width="12.85546875" customWidth="1"/>
  </cols>
  <sheetData>
    <row r="1" spans="1:6" ht="33.75" x14ac:dyDescent="0.5">
      <c r="A1" s="134" t="s">
        <v>292</v>
      </c>
      <c r="B1" s="149"/>
      <c r="C1" s="16"/>
      <c r="D1" s="218" t="s">
        <v>451</v>
      </c>
      <c r="E1" s="220"/>
      <c r="F1" s="220"/>
    </row>
    <row r="2" spans="1:6" ht="15.75" thickBot="1" x14ac:dyDescent="0.3">
      <c r="A2" s="135"/>
      <c r="B2" s="149"/>
    </row>
    <row r="3" spans="1:6" ht="38.25" thickBot="1" x14ac:dyDescent="0.3">
      <c r="A3" s="126" t="s">
        <v>0</v>
      </c>
      <c r="B3" s="169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>
        <v>20</v>
      </c>
      <c r="D4" s="175">
        <v>4</v>
      </c>
      <c r="E4" s="97"/>
    </row>
    <row r="5" spans="1:6" ht="19.5" thickBot="1" x14ac:dyDescent="0.3">
      <c r="A5" s="158" t="s">
        <v>425</v>
      </c>
      <c r="B5" s="173"/>
      <c r="C5" s="174"/>
      <c r="D5" s="175"/>
      <c r="E5" s="97"/>
    </row>
    <row r="6" spans="1:6" ht="19.5" thickBot="1" x14ac:dyDescent="0.3">
      <c r="A6" s="133" t="s">
        <v>285</v>
      </c>
      <c r="B6" s="173">
        <v>2</v>
      </c>
      <c r="C6" s="174"/>
      <c r="D6" s="175"/>
      <c r="E6" s="97"/>
    </row>
    <row r="7" spans="1:6" ht="19.5" thickBot="1" x14ac:dyDescent="0.3">
      <c r="A7" s="11" t="s">
        <v>320</v>
      </c>
      <c r="B7" s="173"/>
      <c r="C7" s="174"/>
      <c r="D7" s="175">
        <v>2</v>
      </c>
      <c r="E7" s="97"/>
    </row>
    <row r="8" spans="1:6" ht="19.5" thickBot="1" x14ac:dyDescent="0.3">
      <c r="A8" s="11" t="s">
        <v>321</v>
      </c>
      <c r="B8" s="173"/>
      <c r="C8" s="174"/>
      <c r="D8" s="175"/>
      <c r="E8" s="97"/>
    </row>
    <row r="9" spans="1:6" ht="19.5" thickBot="1" x14ac:dyDescent="0.3">
      <c r="A9" s="11" t="s">
        <v>338</v>
      </c>
      <c r="B9" s="176"/>
      <c r="C9" s="174"/>
      <c r="D9" s="175"/>
      <c r="E9" s="97"/>
    </row>
    <row r="10" spans="1:6" ht="19.5" thickBot="1" x14ac:dyDescent="0.3">
      <c r="A10" s="11" t="s">
        <v>256</v>
      </c>
      <c r="B10" s="173"/>
      <c r="C10" s="174"/>
      <c r="D10" s="175"/>
      <c r="E10" s="97"/>
    </row>
    <row r="11" spans="1:6" ht="19.5" thickBot="1" x14ac:dyDescent="0.3">
      <c r="A11" s="137" t="s">
        <v>241</v>
      </c>
      <c r="B11" s="173"/>
      <c r="C11" s="174"/>
      <c r="D11" s="175"/>
      <c r="E11" s="97"/>
    </row>
    <row r="12" spans="1:6" ht="19.5" thickBot="1" x14ac:dyDescent="0.3">
      <c r="A12" s="137" t="s">
        <v>383</v>
      </c>
      <c r="B12" s="173"/>
      <c r="C12" s="174">
        <v>12</v>
      </c>
      <c r="D12" s="175">
        <v>2</v>
      </c>
      <c r="E12" s="97"/>
    </row>
    <row r="13" spans="1:6" ht="19.5" thickBot="1" x14ac:dyDescent="0.3">
      <c r="A13" s="140" t="s">
        <v>456</v>
      </c>
      <c r="B13" s="173"/>
      <c r="C13" s="174"/>
      <c r="D13" s="175">
        <v>2</v>
      </c>
      <c r="E13" s="97"/>
    </row>
    <row r="14" spans="1:6" ht="19.5" thickBot="1" x14ac:dyDescent="0.3">
      <c r="A14" s="158" t="s">
        <v>73</v>
      </c>
      <c r="B14" s="173"/>
      <c r="C14" s="174"/>
      <c r="D14" s="175"/>
      <c r="E14" s="97"/>
    </row>
    <row r="15" spans="1:6" ht="19.5" thickBot="1" x14ac:dyDescent="0.3">
      <c r="A15" s="158" t="s">
        <v>404</v>
      </c>
      <c r="B15" s="173"/>
      <c r="C15" s="174"/>
      <c r="D15" s="175"/>
      <c r="E15" s="97"/>
    </row>
    <row r="16" spans="1:6" ht="19.5" thickBot="1" x14ac:dyDescent="0.3">
      <c r="A16" s="140" t="s">
        <v>397</v>
      </c>
      <c r="B16" s="173"/>
      <c r="C16" s="174"/>
      <c r="D16" s="175">
        <v>4</v>
      </c>
      <c r="E16" s="97"/>
    </row>
    <row r="17" spans="1:5" ht="19.5" thickBot="1" x14ac:dyDescent="0.3">
      <c r="A17" s="158" t="s">
        <v>259</v>
      </c>
      <c r="B17" s="173"/>
      <c r="C17" s="174"/>
      <c r="D17" s="175"/>
      <c r="E17" s="97"/>
    </row>
    <row r="18" spans="1:5" ht="19.5" thickBot="1" x14ac:dyDescent="0.3">
      <c r="A18" s="137" t="s">
        <v>257</v>
      </c>
      <c r="B18" s="173"/>
      <c r="C18" s="174"/>
      <c r="D18" s="175">
        <v>10.5</v>
      </c>
      <c r="E18" s="97"/>
    </row>
    <row r="19" spans="1:5" ht="19.5" thickBot="1" x14ac:dyDescent="0.3">
      <c r="A19" s="137" t="s">
        <v>353</v>
      </c>
      <c r="B19" s="173"/>
      <c r="C19" s="174"/>
      <c r="D19" s="175"/>
      <c r="E19" s="97"/>
    </row>
    <row r="20" spans="1:5" ht="19.5" thickBot="1" x14ac:dyDescent="0.3">
      <c r="A20" s="137" t="s">
        <v>350</v>
      </c>
      <c r="B20" s="177"/>
      <c r="C20" s="174"/>
      <c r="D20" s="175"/>
      <c r="E20" s="97"/>
    </row>
    <row r="21" spans="1:5" ht="19.5" thickBot="1" x14ac:dyDescent="0.3">
      <c r="A21" s="137" t="s">
        <v>304</v>
      </c>
      <c r="B21" s="173">
        <v>0.5</v>
      </c>
      <c r="C21" s="174"/>
      <c r="D21" s="175"/>
      <c r="E21" s="97"/>
    </row>
    <row r="22" spans="1:5" ht="19.5" thickBot="1" x14ac:dyDescent="0.3">
      <c r="A22" s="137" t="s">
        <v>71</v>
      </c>
      <c r="B22" s="173"/>
      <c r="C22" s="174"/>
      <c r="D22" s="175"/>
      <c r="E22" s="97"/>
    </row>
    <row r="23" spans="1:5" ht="19.5" thickBot="1" x14ac:dyDescent="0.3">
      <c r="A23" s="137" t="s">
        <v>266</v>
      </c>
      <c r="B23" s="173"/>
      <c r="C23" s="174"/>
      <c r="D23" s="175"/>
      <c r="E23" s="97"/>
    </row>
    <row r="24" spans="1:5" ht="19.5" thickBot="1" x14ac:dyDescent="0.3">
      <c r="A24" s="138" t="s">
        <v>428</v>
      </c>
      <c r="B24" s="173"/>
      <c r="C24" s="174"/>
      <c r="D24" s="175"/>
      <c r="E24" s="97"/>
    </row>
    <row r="25" spans="1:5" ht="19.5" thickBot="1" x14ac:dyDescent="0.3">
      <c r="A25" s="137" t="s">
        <v>442</v>
      </c>
      <c r="B25" s="173"/>
      <c r="C25" s="174">
        <v>8</v>
      </c>
      <c r="D25" s="175"/>
      <c r="E25" s="97"/>
    </row>
    <row r="26" spans="1:5" ht="19.5" thickBot="1" x14ac:dyDescent="0.3">
      <c r="A26" s="137"/>
      <c r="B26" s="173"/>
      <c r="C26" s="174"/>
      <c r="D26" s="175"/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67</v>
      </c>
      <c r="B31" s="180">
        <f>SUM(B4:B30)</f>
        <v>2.5</v>
      </c>
      <c r="C31" s="178">
        <f>SUM(C4:C30)</f>
        <v>40</v>
      </c>
      <c r="D31" s="179">
        <f>SUM(D4:D30)</f>
        <v>24.5</v>
      </c>
      <c r="E31" s="12">
        <f>SUM(E4:E30)</f>
        <v>0</v>
      </c>
    </row>
    <row r="33" spans="1:1" x14ac:dyDescent="0.25">
      <c r="A33" t="s">
        <v>431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topLeftCell="A16" workbookViewId="0">
      <selection activeCell="C4" sqref="C4"/>
    </sheetView>
  </sheetViews>
  <sheetFormatPr defaultRowHeight="15" x14ac:dyDescent="0.25"/>
  <cols>
    <col min="1" max="1" width="23.28515625" customWidth="1"/>
    <col min="2" max="2" width="11.28515625" style="184" customWidth="1"/>
    <col min="3" max="3" width="14.7109375" customWidth="1"/>
    <col min="4" max="4" width="11.85546875" customWidth="1"/>
  </cols>
  <sheetData>
    <row r="1" spans="1:6" ht="33.75" x14ac:dyDescent="0.5">
      <c r="A1" s="134" t="s">
        <v>292</v>
      </c>
      <c r="B1" s="181"/>
      <c r="C1" s="16"/>
      <c r="D1" s="218" t="s">
        <v>458</v>
      </c>
      <c r="E1" s="220"/>
      <c r="F1" s="220"/>
    </row>
    <row r="2" spans="1:6" ht="15.75" thickBot="1" x14ac:dyDescent="0.3">
      <c r="A2" s="135"/>
      <c r="B2" s="181"/>
    </row>
    <row r="3" spans="1:6" ht="38.25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/>
      <c r="D4" s="175">
        <v>2</v>
      </c>
      <c r="E4" s="97"/>
    </row>
    <row r="5" spans="1:6" ht="19.5" thickBot="1" x14ac:dyDescent="0.3">
      <c r="A5" s="158" t="s">
        <v>425</v>
      </c>
      <c r="B5" s="173"/>
      <c r="C5" s="174"/>
      <c r="D5" s="175"/>
      <c r="E5" s="97"/>
    </row>
    <row r="6" spans="1:6" ht="19.5" thickBot="1" x14ac:dyDescent="0.3">
      <c r="A6" s="133" t="s">
        <v>285</v>
      </c>
      <c r="B6" s="173"/>
      <c r="C6" s="174"/>
      <c r="D6" s="175"/>
      <c r="E6" s="97"/>
    </row>
    <row r="7" spans="1:6" ht="19.5" thickBot="1" x14ac:dyDescent="0.3">
      <c r="A7" s="11" t="s">
        <v>320</v>
      </c>
      <c r="B7" s="173"/>
      <c r="C7" s="174">
        <v>1.5</v>
      </c>
      <c r="D7" s="175">
        <v>2</v>
      </c>
      <c r="E7" s="97"/>
    </row>
    <row r="8" spans="1:6" ht="19.5" thickBot="1" x14ac:dyDescent="0.3">
      <c r="A8" s="11" t="s">
        <v>321</v>
      </c>
      <c r="B8" s="173"/>
      <c r="C8" s="174"/>
      <c r="D8" s="175"/>
      <c r="E8" s="97"/>
    </row>
    <row r="9" spans="1:6" ht="19.5" thickBot="1" x14ac:dyDescent="0.3">
      <c r="A9" s="11" t="s">
        <v>338</v>
      </c>
      <c r="B9" s="176"/>
      <c r="C9" s="174"/>
      <c r="D9" s="175"/>
      <c r="E9" s="97"/>
    </row>
    <row r="10" spans="1:6" ht="19.5" thickBot="1" x14ac:dyDescent="0.3">
      <c r="A10" s="11" t="s">
        <v>256</v>
      </c>
      <c r="B10" s="173"/>
      <c r="C10" s="174"/>
      <c r="D10" s="175"/>
      <c r="E10" s="97"/>
    </row>
    <row r="11" spans="1:6" ht="19.5" thickBot="1" x14ac:dyDescent="0.3">
      <c r="A11" s="137" t="s">
        <v>241</v>
      </c>
      <c r="B11" s="173"/>
      <c r="C11" s="174"/>
      <c r="D11" s="175"/>
      <c r="E11" s="97"/>
    </row>
    <row r="12" spans="1:6" ht="19.5" thickBot="1" x14ac:dyDescent="0.3">
      <c r="A12" s="137" t="s">
        <v>383</v>
      </c>
      <c r="B12" s="173"/>
      <c r="C12" s="174">
        <v>6</v>
      </c>
      <c r="D12" s="175"/>
      <c r="E12" s="97"/>
    </row>
    <row r="13" spans="1:6" ht="19.5" thickBot="1" x14ac:dyDescent="0.3">
      <c r="A13" s="140" t="s">
        <v>456</v>
      </c>
      <c r="B13" s="173"/>
      <c r="C13" s="174"/>
      <c r="D13" s="175"/>
      <c r="E13" s="97"/>
    </row>
    <row r="14" spans="1:6" ht="19.5" thickBot="1" x14ac:dyDescent="0.3">
      <c r="A14" s="158" t="s">
        <v>73</v>
      </c>
      <c r="B14" s="173"/>
      <c r="C14" s="174"/>
      <c r="D14" s="175"/>
      <c r="E14" s="97"/>
    </row>
    <row r="15" spans="1:6" ht="19.5" thickBot="1" x14ac:dyDescent="0.3">
      <c r="A15" s="158" t="s">
        <v>404</v>
      </c>
      <c r="B15" s="173"/>
      <c r="C15" s="174"/>
      <c r="D15" s="175"/>
      <c r="E15" s="97"/>
    </row>
    <row r="16" spans="1:6" ht="19.5" thickBot="1" x14ac:dyDescent="0.3">
      <c r="A16" s="140" t="s">
        <v>397</v>
      </c>
      <c r="B16" s="173"/>
      <c r="C16" s="174"/>
      <c r="D16" s="175">
        <v>4</v>
      </c>
      <c r="E16" s="97"/>
    </row>
    <row r="17" spans="1:5" ht="19.5" thickBot="1" x14ac:dyDescent="0.3">
      <c r="A17" s="158" t="s">
        <v>259</v>
      </c>
      <c r="B17" s="173"/>
      <c r="C17" s="174"/>
      <c r="D17" s="175">
        <v>2.5</v>
      </c>
      <c r="E17" s="97"/>
    </row>
    <row r="18" spans="1:5" ht="19.5" thickBot="1" x14ac:dyDescent="0.3">
      <c r="A18" s="137" t="s">
        <v>257</v>
      </c>
      <c r="B18" s="173"/>
      <c r="C18" s="174"/>
      <c r="D18" s="175">
        <v>15</v>
      </c>
      <c r="E18" s="97"/>
    </row>
    <row r="19" spans="1:5" ht="19.5" thickBot="1" x14ac:dyDescent="0.3">
      <c r="A19" s="137" t="s">
        <v>353</v>
      </c>
      <c r="B19" s="173"/>
      <c r="C19" s="174"/>
      <c r="D19" s="175"/>
      <c r="E19" s="97"/>
    </row>
    <row r="20" spans="1:5" ht="19.5" thickBot="1" x14ac:dyDescent="0.3">
      <c r="A20" s="137" t="s">
        <v>350</v>
      </c>
      <c r="B20" s="177"/>
      <c r="C20" s="174"/>
      <c r="D20" s="175"/>
      <c r="E20" s="97"/>
    </row>
    <row r="21" spans="1:5" ht="19.5" thickBot="1" x14ac:dyDescent="0.3">
      <c r="A21" s="137" t="s">
        <v>304</v>
      </c>
      <c r="B21" s="173"/>
      <c r="C21" s="174"/>
      <c r="D21" s="175">
        <v>2</v>
      </c>
      <c r="E21" s="97"/>
    </row>
    <row r="22" spans="1:5" ht="19.5" thickBot="1" x14ac:dyDescent="0.3">
      <c r="A22" s="137" t="s">
        <v>71</v>
      </c>
      <c r="B22" s="173"/>
      <c r="C22" s="174">
        <v>1</v>
      </c>
      <c r="D22" s="175"/>
      <c r="E22" s="97"/>
    </row>
    <row r="23" spans="1:5" ht="19.5" thickBot="1" x14ac:dyDescent="0.3">
      <c r="A23" s="137" t="s">
        <v>266</v>
      </c>
      <c r="B23" s="173"/>
      <c r="C23" s="174"/>
      <c r="D23" s="175"/>
      <c r="E23" s="97"/>
    </row>
    <row r="24" spans="1:5" ht="19.5" thickBot="1" x14ac:dyDescent="0.3">
      <c r="A24" s="138" t="s">
        <v>428</v>
      </c>
      <c r="B24" s="173"/>
      <c r="C24" s="174"/>
      <c r="D24" s="175"/>
      <c r="E24" s="97"/>
    </row>
    <row r="25" spans="1:5" ht="19.5" thickBot="1" x14ac:dyDescent="0.3">
      <c r="A25" s="137" t="s">
        <v>442</v>
      </c>
      <c r="B25" s="173"/>
      <c r="C25" s="174"/>
      <c r="D25" s="175">
        <v>3</v>
      </c>
      <c r="E25" s="97"/>
    </row>
    <row r="26" spans="1:5" ht="19.5" thickBot="1" x14ac:dyDescent="0.3">
      <c r="A26" s="137"/>
      <c r="B26" s="173"/>
      <c r="C26" s="174"/>
      <c r="D26" s="175"/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1"/>
      <c r="B28" s="173"/>
      <c r="C28" s="174"/>
      <c r="D28" s="175"/>
      <c r="E28" s="97"/>
    </row>
    <row r="29" spans="1:5" ht="19.5" thickBot="1" x14ac:dyDescent="0.3">
      <c r="A29" s="137"/>
      <c r="B29" s="173"/>
      <c r="C29" s="174"/>
      <c r="D29" s="175"/>
      <c r="E29" s="97"/>
    </row>
    <row r="30" spans="1:5" ht="19.5" thickBot="1" x14ac:dyDescent="0.3">
      <c r="A30" s="159"/>
      <c r="B30" s="173"/>
      <c r="C30" s="174"/>
      <c r="D30" s="175"/>
      <c r="E30" s="97"/>
    </row>
    <row r="31" spans="1:5" ht="19.5" thickBot="1" x14ac:dyDescent="0.3">
      <c r="A31" s="159"/>
      <c r="B31" s="173"/>
      <c r="C31" s="174"/>
      <c r="D31" s="175"/>
      <c r="E31" s="97"/>
    </row>
    <row r="32" spans="1:5" ht="21.75" thickBot="1" x14ac:dyDescent="0.3">
      <c r="A32" s="128" t="s">
        <v>15</v>
      </c>
      <c r="B32" s="173"/>
      <c r="C32" s="174"/>
      <c r="D32" s="175"/>
      <c r="E32" s="97"/>
    </row>
    <row r="33" spans="1:5" ht="21.75" thickBot="1" x14ac:dyDescent="0.3">
      <c r="A33" s="129">
        <f>SUM(B33:E33)</f>
        <v>39</v>
      </c>
      <c r="B33" s="183">
        <f>SUM(B4:B32)</f>
        <v>0</v>
      </c>
      <c r="C33" s="178">
        <f>SUM(C4:C32)</f>
        <v>8.5</v>
      </c>
      <c r="D33" s="179">
        <f>SUM(D4:D32)</f>
        <v>30.5</v>
      </c>
      <c r="E33" s="12">
        <f>SUM(E4:E32)</f>
        <v>0</v>
      </c>
    </row>
    <row r="35" spans="1:5" x14ac:dyDescent="0.25">
      <c r="A35" t="s">
        <v>431</v>
      </c>
    </row>
  </sheetData>
  <mergeCells count="1">
    <mergeCell ref="D1:F1"/>
  </mergeCells>
  <pageMargins left="0.7" right="0.7" top="0.75" bottom="0.75" header="0.3" footer="0.3"/>
  <pageSetup scale="99" orientation="portrait"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E33" sqref="A1:F33"/>
    </sheetView>
  </sheetViews>
  <sheetFormatPr defaultRowHeight="15" x14ac:dyDescent="0.25"/>
  <cols>
    <col min="1" max="1" width="34.5703125" customWidth="1"/>
    <col min="2" max="2" width="13.140625" customWidth="1"/>
    <col min="3" max="3" width="14.140625" customWidth="1"/>
    <col min="4" max="4" width="14" customWidth="1"/>
    <col min="5" max="5" width="12.85546875" customWidth="1"/>
  </cols>
  <sheetData>
    <row r="1" spans="1:6" ht="33.75" x14ac:dyDescent="0.5">
      <c r="A1" s="134" t="s">
        <v>292</v>
      </c>
      <c r="B1" s="181"/>
      <c r="C1" s="16"/>
      <c r="D1" s="218" t="s">
        <v>457</v>
      </c>
      <c r="E1" s="220"/>
      <c r="F1" s="220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460</v>
      </c>
      <c r="B4" s="173"/>
      <c r="C4" s="174"/>
      <c r="D4" s="175"/>
      <c r="E4" s="97">
        <v>1</v>
      </c>
    </row>
    <row r="5" spans="1:6" ht="19.5" thickBot="1" x14ac:dyDescent="0.3">
      <c r="A5" s="158" t="s">
        <v>461</v>
      </c>
      <c r="B5" s="173"/>
      <c r="C5" s="174"/>
      <c r="D5" s="175"/>
      <c r="E5" s="97">
        <v>1</v>
      </c>
    </row>
    <row r="6" spans="1:6" ht="19.5" thickBot="1" x14ac:dyDescent="0.3">
      <c r="A6" s="158" t="s">
        <v>121</v>
      </c>
      <c r="B6" s="173"/>
      <c r="C6" s="174">
        <v>7</v>
      </c>
      <c r="D6" s="175">
        <v>2</v>
      </c>
      <c r="E6" s="97"/>
    </row>
    <row r="7" spans="1:6" ht="19.5" thickBot="1" x14ac:dyDescent="0.3">
      <c r="A7" s="11" t="s">
        <v>285</v>
      </c>
      <c r="B7" s="173"/>
      <c r="C7" s="174"/>
      <c r="D7" s="175"/>
      <c r="E7" s="97"/>
    </row>
    <row r="8" spans="1:6" ht="19.5" thickBot="1" x14ac:dyDescent="0.3">
      <c r="A8" s="137" t="s">
        <v>425</v>
      </c>
      <c r="B8" s="173"/>
      <c r="C8" s="174"/>
      <c r="D8" s="175"/>
      <c r="E8" s="97"/>
    </row>
    <row r="9" spans="1:6" ht="19.5" thickBot="1" x14ac:dyDescent="0.3">
      <c r="A9" s="11" t="s">
        <v>320</v>
      </c>
      <c r="B9" s="176"/>
      <c r="C9" s="174"/>
      <c r="D9" s="175"/>
      <c r="E9" s="97"/>
    </row>
    <row r="10" spans="1:6" ht="19.5" thickBot="1" x14ac:dyDescent="0.3">
      <c r="A10" s="11" t="s">
        <v>321</v>
      </c>
      <c r="B10" s="173"/>
      <c r="C10" s="174"/>
      <c r="D10" s="175"/>
      <c r="E10" s="97"/>
    </row>
    <row r="11" spans="1:6" ht="19.5" thickBot="1" x14ac:dyDescent="0.3">
      <c r="A11" s="11" t="s">
        <v>338</v>
      </c>
      <c r="B11" s="173"/>
      <c r="C11" s="174"/>
      <c r="D11" s="175"/>
      <c r="E11" s="97"/>
    </row>
    <row r="12" spans="1:6" ht="19.5" thickBot="1" x14ac:dyDescent="0.3">
      <c r="A12" s="11" t="s">
        <v>256</v>
      </c>
      <c r="B12" s="173"/>
      <c r="C12" s="174"/>
      <c r="D12" s="175"/>
      <c r="E12" s="97"/>
    </row>
    <row r="13" spans="1:6" ht="19.5" thickBot="1" x14ac:dyDescent="0.3">
      <c r="A13" s="140" t="s">
        <v>241</v>
      </c>
      <c r="B13" s="173"/>
      <c r="C13" s="174">
        <v>3</v>
      </c>
      <c r="D13" s="175"/>
      <c r="E13" s="97"/>
    </row>
    <row r="14" spans="1:6" ht="19.5" thickBot="1" x14ac:dyDescent="0.3">
      <c r="A14" s="158" t="s">
        <v>383</v>
      </c>
      <c r="B14" s="173"/>
      <c r="C14" s="174">
        <v>7.5</v>
      </c>
      <c r="D14" s="175">
        <v>3</v>
      </c>
      <c r="E14" s="97">
        <v>1</v>
      </c>
    </row>
    <row r="15" spans="1:6" ht="19.5" thickBot="1" x14ac:dyDescent="0.3">
      <c r="A15" s="158" t="s">
        <v>459</v>
      </c>
      <c r="B15" s="173"/>
      <c r="C15" s="174">
        <v>1</v>
      </c>
      <c r="D15" s="175"/>
      <c r="E15" s="97">
        <v>1</v>
      </c>
    </row>
    <row r="16" spans="1:6" ht="19.5" thickBot="1" x14ac:dyDescent="0.3">
      <c r="A16" s="140" t="s">
        <v>73</v>
      </c>
      <c r="B16" s="173"/>
      <c r="C16" s="174">
        <v>3</v>
      </c>
      <c r="D16" s="175"/>
      <c r="E16" s="97"/>
    </row>
    <row r="17" spans="1:5" ht="19.5" thickBot="1" x14ac:dyDescent="0.3">
      <c r="A17" s="11" t="s">
        <v>259</v>
      </c>
      <c r="B17" s="173"/>
      <c r="C17" s="174"/>
      <c r="D17" s="175">
        <v>1</v>
      </c>
      <c r="E17" s="97"/>
    </row>
    <row r="18" spans="1:5" ht="19.5" thickBot="1" x14ac:dyDescent="0.3">
      <c r="A18" s="137" t="s">
        <v>257</v>
      </c>
      <c r="B18" s="173"/>
      <c r="C18" s="174">
        <v>8</v>
      </c>
      <c r="D18" s="175">
        <v>13.5</v>
      </c>
      <c r="E18" s="97"/>
    </row>
    <row r="19" spans="1:5" ht="19.5" thickBot="1" x14ac:dyDescent="0.3">
      <c r="A19" s="137" t="s">
        <v>353</v>
      </c>
      <c r="B19" s="173"/>
      <c r="C19" s="174"/>
      <c r="D19" s="175">
        <v>1</v>
      </c>
      <c r="E19" s="97"/>
    </row>
    <row r="20" spans="1:5" ht="19.5" thickBot="1" x14ac:dyDescent="0.3">
      <c r="A20" s="137" t="s">
        <v>397</v>
      </c>
      <c r="B20" s="173"/>
      <c r="C20" s="174"/>
      <c r="D20" s="175">
        <v>4</v>
      </c>
      <c r="E20" s="97"/>
    </row>
    <row r="21" spans="1:5" ht="19.5" thickBot="1" x14ac:dyDescent="0.3">
      <c r="A21" s="137" t="s">
        <v>350</v>
      </c>
      <c r="B21" s="177"/>
      <c r="C21" s="174"/>
      <c r="D21" s="175"/>
      <c r="E21" s="97"/>
    </row>
    <row r="22" spans="1:5" ht="19.5" thickBot="1" x14ac:dyDescent="0.3">
      <c r="A22" s="137" t="s">
        <v>304</v>
      </c>
      <c r="B22" s="173"/>
      <c r="C22" s="174"/>
      <c r="D22" s="175">
        <v>2</v>
      </c>
      <c r="E22" s="97"/>
    </row>
    <row r="23" spans="1:5" ht="19.5" thickBot="1" x14ac:dyDescent="0.3">
      <c r="A23" s="137" t="s">
        <v>71</v>
      </c>
      <c r="B23" s="173"/>
      <c r="C23" s="174"/>
      <c r="D23" s="175">
        <v>0.5</v>
      </c>
      <c r="E23" s="97"/>
    </row>
    <row r="24" spans="1:5" ht="19.5" thickBot="1" x14ac:dyDescent="0.3">
      <c r="A24" s="137" t="s">
        <v>182</v>
      </c>
      <c r="B24" s="173">
        <v>2</v>
      </c>
      <c r="C24" s="174"/>
      <c r="D24" s="175"/>
      <c r="E24" s="97"/>
    </row>
    <row r="25" spans="1:5" ht="19.5" thickBot="1" x14ac:dyDescent="0.3">
      <c r="A25" s="138" t="s">
        <v>428</v>
      </c>
      <c r="B25" s="173"/>
      <c r="C25" s="174"/>
      <c r="D25" s="175"/>
      <c r="E25" s="97"/>
    </row>
    <row r="26" spans="1:5" ht="19.5" thickBot="1" x14ac:dyDescent="0.3">
      <c r="A26" s="137" t="s">
        <v>442</v>
      </c>
      <c r="B26" s="173"/>
      <c r="C26" s="174"/>
      <c r="D26" s="175">
        <v>2</v>
      </c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64.5</v>
      </c>
      <c r="B31" s="183">
        <f>SUM(B4:B30)</f>
        <v>2</v>
      </c>
      <c r="C31" s="178">
        <f>SUM(C4:C30)</f>
        <v>29.5</v>
      </c>
      <c r="D31" s="179">
        <f>SUM(D4:D30)</f>
        <v>29</v>
      </c>
      <c r="E31" s="12">
        <f>SUM(E4:E30)</f>
        <v>4</v>
      </c>
    </row>
    <row r="32" spans="1:5" x14ac:dyDescent="0.25">
      <c r="B32" s="184"/>
    </row>
    <row r="33" spans="1:1" x14ac:dyDescent="0.25">
      <c r="A33" t="s">
        <v>449</v>
      </c>
    </row>
  </sheetData>
  <sortState ref="A4:E28">
    <sortCondition ref="A4"/>
  </sortState>
  <mergeCells count="1">
    <mergeCell ref="D1:F1"/>
  </mergeCells>
  <pageMargins left="0.7" right="0.7" top="0.75" bottom="0.75" header="0.3" footer="0.3"/>
  <pageSetup orientation="portrait"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opLeftCell="A10" workbookViewId="0">
      <selection activeCell="B33" sqref="B33"/>
    </sheetView>
  </sheetViews>
  <sheetFormatPr defaultRowHeight="15" x14ac:dyDescent="0.25"/>
  <cols>
    <col min="1" max="1" width="32.7109375" customWidth="1"/>
    <col min="2" max="2" width="13.85546875" customWidth="1"/>
    <col min="3" max="3" width="14.140625" customWidth="1"/>
    <col min="4" max="4" width="11.85546875" customWidth="1"/>
    <col min="5" max="5" width="11.5703125" customWidth="1"/>
  </cols>
  <sheetData>
    <row r="1" spans="1:6" ht="33.75" x14ac:dyDescent="0.5">
      <c r="A1" s="134" t="s">
        <v>292</v>
      </c>
      <c r="B1" s="181"/>
      <c r="C1" s="16"/>
      <c r="D1" s="218" t="s">
        <v>462</v>
      </c>
      <c r="E1" s="220"/>
      <c r="F1" s="220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460</v>
      </c>
      <c r="B4" s="173"/>
      <c r="C4" s="174"/>
      <c r="D4" s="175"/>
      <c r="E4" s="97"/>
    </row>
    <row r="5" spans="1:6" ht="19.5" thickBot="1" x14ac:dyDescent="0.3">
      <c r="A5" s="158" t="s">
        <v>461</v>
      </c>
      <c r="B5" s="173"/>
      <c r="C5" s="174"/>
      <c r="D5" s="175"/>
      <c r="E5" s="97"/>
    </row>
    <row r="6" spans="1:6" ht="19.5" thickBot="1" x14ac:dyDescent="0.3">
      <c r="A6" s="158" t="s">
        <v>121</v>
      </c>
      <c r="B6" s="173"/>
      <c r="C6" s="174"/>
      <c r="D6" s="175">
        <v>4</v>
      </c>
      <c r="E6" s="97"/>
    </row>
    <row r="7" spans="1:6" ht="19.5" thickBot="1" x14ac:dyDescent="0.3">
      <c r="A7" s="11" t="s">
        <v>285</v>
      </c>
      <c r="B7" s="173"/>
      <c r="C7" s="174"/>
      <c r="D7" s="175"/>
      <c r="E7" s="97"/>
    </row>
    <row r="8" spans="1:6" ht="19.5" thickBot="1" x14ac:dyDescent="0.3">
      <c r="A8" s="137" t="s">
        <v>425</v>
      </c>
      <c r="B8" s="173"/>
      <c r="C8" s="174"/>
      <c r="D8" s="175"/>
      <c r="E8" s="97"/>
    </row>
    <row r="9" spans="1:6" ht="19.5" thickBot="1" x14ac:dyDescent="0.3">
      <c r="A9" s="11" t="s">
        <v>320</v>
      </c>
      <c r="B9" s="176">
        <v>8</v>
      </c>
      <c r="C9" s="174"/>
      <c r="D9" s="175">
        <v>2</v>
      </c>
      <c r="E9" s="97"/>
    </row>
    <row r="10" spans="1:6" ht="19.5" thickBot="1" x14ac:dyDescent="0.3">
      <c r="A10" s="11" t="s">
        <v>321</v>
      </c>
      <c r="B10" s="173"/>
      <c r="C10" s="174"/>
      <c r="D10" s="175"/>
      <c r="E10" s="97"/>
    </row>
    <row r="11" spans="1:6" ht="19.5" thickBot="1" x14ac:dyDescent="0.3">
      <c r="A11" s="11" t="s">
        <v>338</v>
      </c>
      <c r="B11" s="173"/>
      <c r="C11" s="174"/>
      <c r="D11" s="175"/>
      <c r="E11" s="97"/>
    </row>
    <row r="12" spans="1:6" ht="19.5" thickBot="1" x14ac:dyDescent="0.3">
      <c r="A12" s="11" t="s">
        <v>256</v>
      </c>
      <c r="B12" s="173"/>
      <c r="C12" s="174"/>
      <c r="D12" s="175"/>
      <c r="E12" s="97"/>
    </row>
    <row r="13" spans="1:6" ht="19.5" thickBot="1" x14ac:dyDescent="0.3">
      <c r="A13" s="140" t="s">
        <v>241</v>
      </c>
      <c r="B13" s="173"/>
      <c r="C13" s="174"/>
      <c r="D13" s="175"/>
      <c r="E13" s="97"/>
    </row>
    <row r="14" spans="1:6" ht="19.5" thickBot="1" x14ac:dyDescent="0.3">
      <c r="A14" s="158" t="s">
        <v>383</v>
      </c>
      <c r="B14" s="173"/>
      <c r="C14" s="174">
        <v>1</v>
      </c>
      <c r="D14" s="175">
        <v>5</v>
      </c>
      <c r="E14" s="97"/>
    </row>
    <row r="15" spans="1:6" ht="19.5" thickBot="1" x14ac:dyDescent="0.3">
      <c r="A15" s="158" t="s">
        <v>459</v>
      </c>
      <c r="B15" s="173"/>
      <c r="C15" s="174"/>
      <c r="D15" s="175"/>
      <c r="E15" s="97"/>
    </row>
    <row r="16" spans="1:6" ht="19.5" thickBot="1" x14ac:dyDescent="0.3">
      <c r="A16" s="140" t="s">
        <v>73</v>
      </c>
      <c r="B16" s="173"/>
      <c r="C16" s="174"/>
      <c r="D16" s="175">
        <v>4</v>
      </c>
      <c r="E16" s="97"/>
    </row>
    <row r="17" spans="1:5" ht="19.5" thickBot="1" x14ac:dyDescent="0.3">
      <c r="A17" s="11" t="s">
        <v>259</v>
      </c>
      <c r="B17" s="173"/>
      <c r="C17" s="174"/>
      <c r="D17" s="175">
        <v>2</v>
      </c>
      <c r="E17" s="97"/>
    </row>
    <row r="18" spans="1:5" ht="19.5" thickBot="1" x14ac:dyDescent="0.3">
      <c r="A18" s="137" t="s">
        <v>257</v>
      </c>
      <c r="B18" s="173"/>
      <c r="C18" s="174"/>
      <c r="D18" s="175">
        <v>20</v>
      </c>
      <c r="E18" s="97"/>
    </row>
    <row r="19" spans="1:5" ht="19.5" thickBot="1" x14ac:dyDescent="0.3">
      <c r="A19" s="137" t="s">
        <v>353</v>
      </c>
      <c r="B19" s="173"/>
      <c r="C19" s="174"/>
      <c r="D19" s="175"/>
      <c r="E19" s="97"/>
    </row>
    <row r="20" spans="1:5" ht="19.5" thickBot="1" x14ac:dyDescent="0.3">
      <c r="A20" s="137" t="s">
        <v>397</v>
      </c>
      <c r="B20" s="173"/>
      <c r="C20" s="174"/>
      <c r="D20" s="175">
        <v>2</v>
      </c>
      <c r="E20" s="97"/>
    </row>
    <row r="21" spans="1:5" ht="19.5" thickBot="1" x14ac:dyDescent="0.3">
      <c r="A21" s="137" t="s">
        <v>350</v>
      </c>
      <c r="B21" s="177"/>
      <c r="C21" s="174"/>
      <c r="D21" s="175"/>
      <c r="E21" s="97"/>
    </row>
    <row r="22" spans="1:5" ht="19.5" thickBot="1" x14ac:dyDescent="0.3">
      <c r="A22" s="137" t="s">
        <v>304</v>
      </c>
      <c r="B22" s="173"/>
      <c r="C22" s="174"/>
      <c r="D22" s="175"/>
      <c r="E22" s="97"/>
    </row>
    <row r="23" spans="1:5" ht="19.5" thickBot="1" x14ac:dyDescent="0.3">
      <c r="A23" s="137" t="s">
        <v>71</v>
      </c>
      <c r="B23" s="173"/>
      <c r="C23" s="174"/>
      <c r="D23" s="175"/>
      <c r="E23" s="97"/>
    </row>
    <row r="24" spans="1:5" ht="19.5" thickBot="1" x14ac:dyDescent="0.3">
      <c r="A24" s="137" t="s">
        <v>182</v>
      </c>
      <c r="B24" s="173"/>
      <c r="C24" s="174"/>
      <c r="D24" s="175"/>
      <c r="E24" s="97"/>
    </row>
    <row r="25" spans="1:5" ht="19.5" thickBot="1" x14ac:dyDescent="0.3">
      <c r="A25" s="138" t="s">
        <v>428</v>
      </c>
      <c r="B25" s="173"/>
      <c r="C25" s="174"/>
      <c r="D25" s="175"/>
      <c r="E25" s="97"/>
    </row>
    <row r="26" spans="1:5" ht="19.5" thickBot="1" x14ac:dyDescent="0.3">
      <c r="A26" s="137" t="s">
        <v>442</v>
      </c>
      <c r="B26" s="173"/>
      <c r="C26" s="174"/>
      <c r="D26" s="175">
        <v>5</v>
      </c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53</v>
      </c>
      <c r="B31" s="180">
        <f>SUM(B4:B30)</f>
        <v>8</v>
      </c>
      <c r="C31" s="178">
        <f>SUM(C4:C30)</f>
        <v>1</v>
      </c>
      <c r="D31" s="179">
        <f>SUM(D4:D30)</f>
        <v>44</v>
      </c>
      <c r="E31" s="12">
        <f>SUM(E4:E30)</f>
        <v>0</v>
      </c>
    </row>
    <row r="32" spans="1:5" x14ac:dyDescent="0.25">
      <c r="B32" s="184"/>
    </row>
    <row r="34" spans="1:1" x14ac:dyDescent="0.25">
      <c r="A34" t="s">
        <v>438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/>
  </sheetViews>
  <sheetFormatPr defaultRowHeight="15" x14ac:dyDescent="0.25"/>
  <cols>
    <col min="1" max="1" width="24.85546875" customWidth="1"/>
    <col min="2" max="2" width="12.28515625" customWidth="1"/>
    <col min="3" max="4" width="14" customWidth="1"/>
    <col min="5" max="5" width="11.42578125" customWidth="1"/>
  </cols>
  <sheetData>
    <row r="1" spans="1:6" ht="33.75" x14ac:dyDescent="0.5">
      <c r="A1" s="134" t="s">
        <v>292</v>
      </c>
      <c r="B1" s="181"/>
      <c r="C1" s="16"/>
      <c r="D1" s="218" t="s">
        <v>463</v>
      </c>
      <c r="E1" s="220"/>
      <c r="F1" s="220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/>
      <c r="D4" s="175">
        <v>2</v>
      </c>
      <c r="E4" s="97"/>
    </row>
    <row r="5" spans="1:6" ht="19.5" thickBot="1" x14ac:dyDescent="0.3">
      <c r="A5" s="11" t="s">
        <v>285</v>
      </c>
      <c r="B5" s="173"/>
      <c r="C5" s="174"/>
      <c r="D5" s="175"/>
      <c r="E5" s="97"/>
    </row>
    <row r="6" spans="1:6" ht="19.5" thickBot="1" x14ac:dyDescent="0.3">
      <c r="A6" s="137" t="s">
        <v>425</v>
      </c>
      <c r="B6" s="173"/>
      <c r="C6" s="174"/>
      <c r="D6" s="175"/>
      <c r="E6" s="97"/>
    </row>
    <row r="7" spans="1:6" ht="19.5" thickBot="1" x14ac:dyDescent="0.3">
      <c r="A7" s="11" t="s">
        <v>320</v>
      </c>
      <c r="B7" s="176"/>
      <c r="C7" s="174"/>
      <c r="D7" s="175"/>
      <c r="E7" s="97"/>
    </row>
    <row r="8" spans="1:6" ht="19.5" thickBot="1" x14ac:dyDescent="0.3">
      <c r="A8" s="11" t="s">
        <v>321</v>
      </c>
      <c r="B8" s="173"/>
      <c r="C8" s="174"/>
      <c r="D8" s="175"/>
      <c r="E8" s="97"/>
    </row>
    <row r="9" spans="1:6" ht="19.5" thickBot="1" x14ac:dyDescent="0.3">
      <c r="A9" s="11" t="s">
        <v>338</v>
      </c>
      <c r="B9" s="173"/>
      <c r="C9" s="174"/>
      <c r="D9" s="175"/>
      <c r="E9" s="97"/>
    </row>
    <row r="10" spans="1:6" ht="19.5" thickBot="1" x14ac:dyDescent="0.3">
      <c r="A10" s="11" t="s">
        <v>120</v>
      </c>
      <c r="B10" s="173"/>
      <c r="C10" s="174"/>
      <c r="D10" s="175">
        <v>4</v>
      </c>
      <c r="E10" s="97"/>
    </row>
    <row r="11" spans="1:6" ht="19.5" thickBot="1" x14ac:dyDescent="0.3">
      <c r="A11" s="140" t="s">
        <v>241</v>
      </c>
      <c r="B11" s="173"/>
      <c r="C11" s="174"/>
      <c r="D11" s="175"/>
      <c r="E11" s="97"/>
    </row>
    <row r="12" spans="1:6" ht="19.5" thickBot="1" x14ac:dyDescent="0.3">
      <c r="A12" s="158" t="s">
        <v>383</v>
      </c>
      <c r="B12" s="173"/>
      <c r="C12" s="174"/>
      <c r="D12" s="175">
        <v>2</v>
      </c>
      <c r="E12" s="97"/>
    </row>
    <row r="13" spans="1:6" ht="19.5" thickBot="1" x14ac:dyDescent="0.3">
      <c r="A13" s="158" t="s">
        <v>459</v>
      </c>
      <c r="B13" s="173"/>
      <c r="C13" s="174"/>
      <c r="D13" s="175"/>
      <c r="E13" s="97"/>
    </row>
    <row r="14" spans="1:6" ht="19.5" thickBot="1" x14ac:dyDescent="0.3">
      <c r="A14" s="185" t="s">
        <v>73</v>
      </c>
      <c r="B14" s="173"/>
      <c r="C14" s="174"/>
      <c r="D14" s="175"/>
      <c r="E14" s="97"/>
    </row>
    <row r="15" spans="1:6" ht="19.5" thickBot="1" x14ac:dyDescent="0.3">
      <c r="A15" s="11" t="s">
        <v>259</v>
      </c>
      <c r="B15" s="173"/>
      <c r="C15" s="174"/>
      <c r="D15" s="175">
        <v>2</v>
      </c>
      <c r="E15" s="97"/>
    </row>
    <row r="16" spans="1:6" ht="19.5" thickBot="1" x14ac:dyDescent="0.3">
      <c r="A16" s="137" t="s">
        <v>257</v>
      </c>
      <c r="B16" s="173"/>
      <c r="C16" s="174"/>
      <c r="D16" s="175">
        <v>13.5</v>
      </c>
      <c r="E16" s="97"/>
    </row>
    <row r="17" spans="1:5" ht="19.5" thickBot="1" x14ac:dyDescent="0.3">
      <c r="A17" s="137" t="s">
        <v>353</v>
      </c>
      <c r="B17" s="173"/>
      <c r="C17" s="174"/>
      <c r="D17" s="175">
        <v>1</v>
      </c>
      <c r="E17" s="97"/>
    </row>
    <row r="18" spans="1:5" ht="19.5" thickBot="1" x14ac:dyDescent="0.3">
      <c r="A18" s="137" t="s">
        <v>397</v>
      </c>
      <c r="B18" s="173"/>
      <c r="C18" s="174"/>
      <c r="D18" s="175"/>
      <c r="E18" s="97"/>
    </row>
    <row r="19" spans="1:5" ht="19.5" thickBot="1" x14ac:dyDescent="0.3">
      <c r="A19" s="137" t="s">
        <v>350</v>
      </c>
      <c r="B19" s="177"/>
      <c r="C19" s="174"/>
      <c r="D19" s="175"/>
      <c r="E19" s="97"/>
    </row>
    <row r="20" spans="1:5" ht="19.5" thickBot="1" x14ac:dyDescent="0.3">
      <c r="A20" s="137" t="s">
        <v>304</v>
      </c>
      <c r="B20" s="173"/>
      <c r="C20" s="174"/>
      <c r="D20" s="175"/>
      <c r="E20" s="97"/>
    </row>
    <row r="21" spans="1:5" ht="19.5" thickBot="1" x14ac:dyDescent="0.3">
      <c r="A21" s="137" t="s">
        <v>71</v>
      </c>
      <c r="B21" s="173"/>
      <c r="C21" s="174"/>
      <c r="D21" s="175"/>
      <c r="E21" s="97"/>
    </row>
    <row r="22" spans="1:5" ht="19.5" thickBot="1" x14ac:dyDescent="0.3">
      <c r="A22" s="137" t="s">
        <v>182</v>
      </c>
      <c r="B22" s="173"/>
      <c r="C22" s="174"/>
      <c r="D22" s="175"/>
      <c r="E22" s="97"/>
    </row>
    <row r="23" spans="1:5" ht="19.5" thickBot="1" x14ac:dyDescent="0.3">
      <c r="A23" s="138" t="s">
        <v>428</v>
      </c>
      <c r="B23" s="173"/>
      <c r="C23" s="174"/>
      <c r="D23" s="175"/>
      <c r="E23" s="97"/>
    </row>
    <row r="24" spans="1:5" ht="19.5" thickBot="1" x14ac:dyDescent="0.3">
      <c r="A24" s="137" t="s">
        <v>442</v>
      </c>
      <c r="B24" s="173">
        <v>2</v>
      </c>
      <c r="C24" s="174">
        <v>2</v>
      </c>
      <c r="D24" s="175"/>
      <c r="E24" s="97"/>
    </row>
    <row r="25" spans="1:5" ht="19.5" thickBot="1" x14ac:dyDescent="0.3">
      <c r="A25" s="138"/>
      <c r="B25" s="173"/>
      <c r="C25" s="174"/>
      <c r="D25" s="175"/>
      <c r="E25" s="97"/>
    </row>
    <row r="26" spans="1:5" ht="19.5" thickBot="1" x14ac:dyDescent="0.3">
      <c r="A26" s="137"/>
      <c r="B26" s="173"/>
      <c r="C26" s="174"/>
      <c r="D26" s="175"/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28.5</v>
      </c>
      <c r="B31" s="180">
        <f>SUM(B4:B30)</f>
        <v>2</v>
      </c>
      <c r="C31" s="178">
        <f>SUM(C4:C30)</f>
        <v>2</v>
      </c>
      <c r="D31" s="179">
        <f>SUM(D4:D30)</f>
        <v>24.5</v>
      </c>
      <c r="E31" s="12">
        <f>SUM(E4:E30)</f>
        <v>0</v>
      </c>
    </row>
    <row r="32" spans="1:5" x14ac:dyDescent="0.25">
      <c r="B32" s="184"/>
    </row>
    <row r="33" spans="1:1" x14ac:dyDescent="0.25">
      <c r="A33" t="s">
        <v>433</v>
      </c>
    </row>
  </sheetData>
  <mergeCells count="1">
    <mergeCell ref="D1:F1"/>
  </mergeCells>
  <pageMargins left="0.7" right="0.7" top="0.75" bottom="0.75" header="0.3" footer="0.3"/>
  <pageSetup orientation="portrait" horizontalDpi="203" verticalDpi="203"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opLeftCell="A16" workbookViewId="0">
      <selection sqref="A1:F34"/>
    </sheetView>
  </sheetViews>
  <sheetFormatPr defaultRowHeight="15" x14ac:dyDescent="0.25"/>
  <cols>
    <col min="1" max="1" width="32.85546875" customWidth="1"/>
    <col min="2" max="2" width="13.7109375" customWidth="1"/>
    <col min="3" max="3" width="14.140625" customWidth="1"/>
    <col min="4" max="4" width="12.42578125" customWidth="1"/>
    <col min="5" max="5" width="16" customWidth="1"/>
  </cols>
  <sheetData>
    <row r="1" spans="1:6" ht="33.75" x14ac:dyDescent="0.5">
      <c r="A1" s="134" t="s">
        <v>292</v>
      </c>
      <c r="B1" s="181"/>
      <c r="C1" s="16"/>
      <c r="D1" s="218" t="s">
        <v>464</v>
      </c>
      <c r="E1" s="220"/>
      <c r="F1" s="220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/>
      <c r="D4" s="175"/>
      <c r="E4" s="97"/>
    </row>
    <row r="5" spans="1:6" ht="19.5" thickBot="1" x14ac:dyDescent="0.3">
      <c r="A5" s="11" t="s">
        <v>285</v>
      </c>
      <c r="B5" s="173"/>
      <c r="C5" s="174"/>
      <c r="D5" s="175"/>
      <c r="E5" s="97"/>
    </row>
    <row r="6" spans="1:6" ht="19.5" thickBot="1" x14ac:dyDescent="0.3">
      <c r="A6" s="137" t="s">
        <v>425</v>
      </c>
      <c r="B6" s="173"/>
      <c r="C6" s="174"/>
      <c r="D6" s="175"/>
      <c r="E6" s="97"/>
    </row>
    <row r="7" spans="1:6" ht="19.5" thickBot="1" x14ac:dyDescent="0.3">
      <c r="A7" s="11" t="s">
        <v>320</v>
      </c>
      <c r="B7" s="176"/>
      <c r="C7" s="174"/>
      <c r="D7" s="175"/>
      <c r="E7" s="97"/>
    </row>
    <row r="8" spans="1:6" ht="19.5" thickBot="1" x14ac:dyDescent="0.3">
      <c r="A8" s="11" t="s">
        <v>321</v>
      </c>
      <c r="B8" s="173"/>
      <c r="C8" s="174"/>
      <c r="D8" s="175"/>
      <c r="E8" s="97"/>
    </row>
    <row r="9" spans="1:6" ht="19.5" thickBot="1" x14ac:dyDescent="0.3">
      <c r="A9" s="11" t="s">
        <v>338</v>
      </c>
      <c r="B9" s="173"/>
      <c r="C9" s="174"/>
      <c r="D9" s="175"/>
      <c r="E9" s="97"/>
    </row>
    <row r="10" spans="1:6" ht="19.5" thickBot="1" x14ac:dyDescent="0.3">
      <c r="A10" s="11" t="s">
        <v>120</v>
      </c>
      <c r="B10" s="173"/>
      <c r="C10" s="174"/>
      <c r="D10" s="175"/>
      <c r="E10" s="97"/>
    </row>
    <row r="11" spans="1:6" ht="19.5" thickBot="1" x14ac:dyDescent="0.3">
      <c r="A11" s="140" t="s">
        <v>241</v>
      </c>
      <c r="B11" s="173"/>
      <c r="C11" s="174"/>
      <c r="D11" s="175">
        <v>2</v>
      </c>
      <c r="E11" s="97"/>
    </row>
    <row r="12" spans="1:6" ht="19.5" thickBot="1" x14ac:dyDescent="0.3">
      <c r="A12" s="158" t="s">
        <v>383</v>
      </c>
      <c r="B12" s="173"/>
      <c r="C12" s="174"/>
      <c r="D12" s="175">
        <v>5.5</v>
      </c>
      <c r="E12" s="97"/>
    </row>
    <row r="13" spans="1:6" ht="19.5" thickBot="1" x14ac:dyDescent="0.3">
      <c r="A13" s="158" t="s">
        <v>459</v>
      </c>
      <c r="B13" s="173"/>
      <c r="C13" s="174"/>
      <c r="D13" s="175"/>
      <c r="E13" s="97"/>
    </row>
    <row r="14" spans="1:6" ht="19.5" thickBot="1" x14ac:dyDescent="0.3">
      <c r="A14" s="185" t="s">
        <v>73</v>
      </c>
      <c r="B14" s="173"/>
      <c r="C14" s="174"/>
      <c r="D14" s="175"/>
      <c r="E14" s="97"/>
    </row>
    <row r="15" spans="1:6" ht="19.5" thickBot="1" x14ac:dyDescent="0.3">
      <c r="A15" s="11" t="s">
        <v>259</v>
      </c>
      <c r="B15" s="173"/>
      <c r="C15" s="174"/>
      <c r="D15" s="175">
        <v>1</v>
      </c>
      <c r="E15" s="97"/>
    </row>
    <row r="16" spans="1:6" ht="19.5" thickBot="1" x14ac:dyDescent="0.3">
      <c r="A16" s="137" t="s">
        <v>257</v>
      </c>
      <c r="B16" s="173"/>
      <c r="C16" s="174"/>
      <c r="D16" s="175">
        <v>6.5</v>
      </c>
      <c r="E16" s="97"/>
    </row>
    <row r="17" spans="1:5" ht="19.5" thickBot="1" x14ac:dyDescent="0.3">
      <c r="A17" s="137" t="s">
        <v>353</v>
      </c>
      <c r="B17" s="173"/>
      <c r="C17" s="174"/>
      <c r="D17" s="175"/>
      <c r="E17" s="97"/>
    </row>
    <row r="18" spans="1:5" ht="19.5" thickBot="1" x14ac:dyDescent="0.3">
      <c r="A18" s="137" t="s">
        <v>397</v>
      </c>
      <c r="B18" s="173"/>
      <c r="C18" s="174"/>
      <c r="D18" s="175"/>
      <c r="E18" s="97"/>
    </row>
    <row r="19" spans="1:5" ht="19.5" thickBot="1" x14ac:dyDescent="0.3">
      <c r="A19" s="137" t="s">
        <v>350</v>
      </c>
      <c r="B19" s="177"/>
      <c r="C19" s="174"/>
      <c r="D19" s="175"/>
      <c r="E19" s="97"/>
    </row>
    <row r="20" spans="1:5" ht="19.5" thickBot="1" x14ac:dyDescent="0.3">
      <c r="A20" s="137" t="s">
        <v>304</v>
      </c>
      <c r="B20" s="173"/>
      <c r="C20" s="174"/>
      <c r="D20" s="175">
        <v>2</v>
      </c>
      <c r="E20" s="97"/>
    </row>
    <row r="21" spans="1:5" ht="19.5" thickBot="1" x14ac:dyDescent="0.3">
      <c r="A21" s="137" t="s">
        <v>71</v>
      </c>
      <c r="B21" s="173"/>
      <c r="C21" s="174"/>
      <c r="D21" s="175"/>
      <c r="E21" s="97"/>
    </row>
    <row r="22" spans="1:5" ht="19.5" thickBot="1" x14ac:dyDescent="0.3">
      <c r="A22" s="137" t="s">
        <v>182</v>
      </c>
      <c r="B22" s="173"/>
      <c r="C22" s="174"/>
      <c r="D22" s="175"/>
      <c r="E22" s="97"/>
    </row>
    <row r="23" spans="1:5" ht="19.5" thickBot="1" x14ac:dyDescent="0.3">
      <c r="A23" s="138" t="s">
        <v>428</v>
      </c>
      <c r="B23" s="173"/>
      <c r="C23" s="174"/>
      <c r="D23" s="175"/>
      <c r="E23" s="97"/>
    </row>
    <row r="24" spans="1:5" ht="19.5" thickBot="1" x14ac:dyDescent="0.3">
      <c r="A24" s="137" t="s">
        <v>442</v>
      </c>
      <c r="B24" s="173"/>
      <c r="C24" s="174"/>
      <c r="D24" s="175"/>
      <c r="E24" s="97"/>
    </row>
    <row r="25" spans="1:5" ht="19.5" thickBot="1" x14ac:dyDescent="0.3">
      <c r="A25" s="138" t="s">
        <v>466</v>
      </c>
      <c r="B25" s="173"/>
      <c r="C25" s="174"/>
      <c r="D25" s="175">
        <v>4</v>
      </c>
      <c r="E25" s="97"/>
    </row>
    <row r="26" spans="1:5" ht="19.5" thickBot="1" x14ac:dyDescent="0.3">
      <c r="A26" s="137"/>
      <c r="B26" s="173"/>
      <c r="C26" s="174"/>
      <c r="D26" s="175"/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21</v>
      </c>
      <c r="B31" s="180">
        <f>SUM(B4:B30)</f>
        <v>0</v>
      </c>
      <c r="C31" s="178">
        <f>SUM(C4:C30)</f>
        <v>0</v>
      </c>
      <c r="D31" s="179">
        <f>SUM(D4:D30)</f>
        <v>21</v>
      </c>
      <c r="E31" s="12">
        <f>SUM(E4:E30)</f>
        <v>0</v>
      </c>
    </row>
    <row r="32" spans="1:5" x14ac:dyDescent="0.25">
      <c r="B32" s="184"/>
    </row>
    <row r="33" spans="1:1" x14ac:dyDescent="0.25">
      <c r="A33" t="s">
        <v>419</v>
      </c>
    </row>
  </sheetData>
  <mergeCells count="1">
    <mergeCell ref="D1:F1"/>
  </mergeCells>
  <pageMargins left="0.7" right="0.7" top="0.75" bottom="0.75" header="0.3" footer="0.3"/>
  <pageSetup scale="92" orientation="portrait"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opLeftCell="A17" workbookViewId="0">
      <selection activeCell="F31" sqref="A1:F31"/>
    </sheetView>
  </sheetViews>
  <sheetFormatPr defaultRowHeight="15" x14ac:dyDescent="0.25"/>
  <cols>
    <col min="1" max="1" width="30.5703125" customWidth="1"/>
    <col min="2" max="2" width="13.7109375" customWidth="1"/>
    <col min="3" max="3" width="14.140625" customWidth="1"/>
    <col min="4" max="4" width="12.42578125" customWidth="1"/>
    <col min="5" max="5" width="13.140625" customWidth="1"/>
  </cols>
  <sheetData>
    <row r="1" spans="1:6" ht="33.75" x14ac:dyDescent="0.5">
      <c r="A1" s="134" t="s">
        <v>292</v>
      </c>
      <c r="B1" s="181"/>
      <c r="C1" s="16"/>
      <c r="D1" s="218" t="s">
        <v>465</v>
      </c>
      <c r="E1" s="220"/>
      <c r="F1" s="220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/>
      <c r="D4" s="175">
        <v>2</v>
      </c>
      <c r="E4" s="97"/>
    </row>
    <row r="5" spans="1:6" ht="19.5" thickBot="1" x14ac:dyDescent="0.3">
      <c r="A5" s="11" t="s">
        <v>320</v>
      </c>
      <c r="B5" s="176">
        <v>6</v>
      </c>
      <c r="C5" s="174"/>
      <c r="D5" s="175"/>
      <c r="E5" s="97"/>
    </row>
    <row r="6" spans="1:6" ht="19.5" thickBot="1" x14ac:dyDescent="0.3">
      <c r="A6" s="11" t="s">
        <v>321</v>
      </c>
      <c r="B6" s="173"/>
      <c r="C6" s="174"/>
      <c r="D6" s="175"/>
      <c r="E6" s="97"/>
    </row>
    <row r="7" spans="1:6" ht="19.5" thickBot="1" x14ac:dyDescent="0.3">
      <c r="A7" s="11" t="s">
        <v>338</v>
      </c>
      <c r="B7" s="173"/>
      <c r="C7" s="174"/>
      <c r="D7" s="175"/>
      <c r="E7" s="97"/>
    </row>
    <row r="8" spans="1:6" ht="19.5" thickBot="1" x14ac:dyDescent="0.3">
      <c r="A8" s="137" t="s">
        <v>241</v>
      </c>
      <c r="B8" s="173"/>
      <c r="C8" s="174"/>
      <c r="D8" s="175"/>
      <c r="E8" s="97"/>
    </row>
    <row r="9" spans="1:6" ht="19.5" thickBot="1" x14ac:dyDescent="0.3">
      <c r="A9" s="140" t="s">
        <v>383</v>
      </c>
      <c r="B9" s="173"/>
      <c r="C9" s="174"/>
      <c r="D9" s="175">
        <v>3</v>
      </c>
      <c r="E9" s="97"/>
    </row>
    <row r="10" spans="1:6" ht="19.5" thickBot="1" x14ac:dyDescent="0.3">
      <c r="A10" s="158" t="s">
        <v>459</v>
      </c>
      <c r="B10" s="173"/>
      <c r="C10" s="174"/>
      <c r="D10" s="175"/>
      <c r="E10" s="97"/>
    </row>
    <row r="11" spans="1:6" ht="19.5" thickBot="1" x14ac:dyDescent="0.3">
      <c r="A11" s="158" t="s">
        <v>73</v>
      </c>
      <c r="B11" s="173"/>
      <c r="C11" s="174"/>
      <c r="D11" s="175"/>
      <c r="E11" s="97"/>
    </row>
    <row r="12" spans="1:6" ht="19.5" thickBot="1" x14ac:dyDescent="0.3">
      <c r="A12" s="186" t="s">
        <v>120</v>
      </c>
      <c r="B12" s="173"/>
      <c r="C12" s="174"/>
      <c r="D12" s="175">
        <v>1</v>
      </c>
      <c r="E12" s="97"/>
    </row>
    <row r="13" spans="1:6" ht="19.5" thickBot="1" x14ac:dyDescent="0.3">
      <c r="A13" s="138" t="s">
        <v>466</v>
      </c>
      <c r="B13" s="173"/>
      <c r="C13" s="174"/>
      <c r="D13" s="175">
        <v>4</v>
      </c>
      <c r="E13" s="97"/>
    </row>
    <row r="14" spans="1:6" ht="19.5" thickBot="1" x14ac:dyDescent="0.3">
      <c r="A14" s="11" t="s">
        <v>259</v>
      </c>
      <c r="B14" s="173"/>
      <c r="C14" s="174"/>
      <c r="D14" s="175">
        <v>1</v>
      </c>
      <c r="E14" s="97"/>
    </row>
    <row r="15" spans="1:6" ht="19.5" thickBot="1" x14ac:dyDescent="0.3">
      <c r="A15" s="137" t="s">
        <v>257</v>
      </c>
      <c r="B15" s="173"/>
      <c r="C15" s="174"/>
      <c r="D15" s="175">
        <v>12.5</v>
      </c>
      <c r="E15" s="97"/>
    </row>
    <row r="16" spans="1:6" ht="19.5" thickBot="1" x14ac:dyDescent="0.3">
      <c r="A16" s="137" t="s">
        <v>353</v>
      </c>
      <c r="B16" s="173"/>
      <c r="C16" s="174"/>
      <c r="D16" s="175"/>
      <c r="E16" s="97"/>
    </row>
    <row r="17" spans="1:5" ht="19.5" thickBot="1" x14ac:dyDescent="0.3">
      <c r="A17" s="137" t="s">
        <v>397</v>
      </c>
      <c r="B17" s="173"/>
      <c r="C17" s="174"/>
      <c r="D17" s="175"/>
      <c r="E17" s="97"/>
    </row>
    <row r="18" spans="1:5" ht="19.5" thickBot="1" x14ac:dyDescent="0.3">
      <c r="A18" s="137" t="s">
        <v>340</v>
      </c>
      <c r="B18" s="173"/>
      <c r="C18" s="174"/>
      <c r="D18" s="175">
        <v>7</v>
      </c>
      <c r="E18" s="97"/>
    </row>
    <row r="19" spans="1:5" ht="19.5" thickBot="1" x14ac:dyDescent="0.3">
      <c r="A19" s="137" t="s">
        <v>339</v>
      </c>
      <c r="B19" s="173"/>
      <c r="C19" s="174"/>
      <c r="D19" s="175">
        <v>7</v>
      </c>
      <c r="E19" s="97"/>
    </row>
    <row r="20" spans="1:5" ht="19.5" thickBot="1" x14ac:dyDescent="0.3">
      <c r="A20" s="137" t="s">
        <v>350</v>
      </c>
      <c r="B20" s="177"/>
      <c r="C20" s="174"/>
      <c r="D20" s="175"/>
      <c r="E20" s="97"/>
    </row>
    <row r="21" spans="1:5" ht="19.5" thickBot="1" x14ac:dyDescent="0.3">
      <c r="A21" s="137" t="s">
        <v>304</v>
      </c>
      <c r="B21" s="173"/>
      <c r="C21" s="174"/>
      <c r="D21" s="175"/>
      <c r="E21" s="97"/>
    </row>
    <row r="22" spans="1:5" ht="19.5" thickBot="1" x14ac:dyDescent="0.3">
      <c r="A22" s="137" t="s">
        <v>71</v>
      </c>
      <c r="B22" s="173"/>
      <c r="C22" s="174"/>
      <c r="D22" s="175"/>
      <c r="E22" s="97"/>
    </row>
    <row r="23" spans="1:5" ht="19.5" thickBot="1" x14ac:dyDescent="0.3">
      <c r="A23" s="137" t="s">
        <v>182</v>
      </c>
      <c r="B23" s="173"/>
      <c r="C23" s="174"/>
      <c r="D23" s="175"/>
      <c r="E23" s="97"/>
    </row>
    <row r="24" spans="1:5" ht="19.5" thickBot="1" x14ac:dyDescent="0.3">
      <c r="A24" s="138" t="s">
        <v>428</v>
      </c>
      <c r="B24" s="173"/>
      <c r="C24" s="174"/>
      <c r="D24" s="175"/>
      <c r="E24" s="97"/>
    </row>
    <row r="25" spans="1:5" ht="19.5" thickBot="1" x14ac:dyDescent="0.3">
      <c r="A25" s="137" t="s">
        <v>442</v>
      </c>
      <c r="B25" s="173"/>
      <c r="C25" s="174"/>
      <c r="D25" s="175">
        <v>13</v>
      </c>
      <c r="E25" s="97"/>
    </row>
    <row r="26" spans="1:5" ht="19.5" thickBot="1" x14ac:dyDescent="0.3">
      <c r="A26" s="159"/>
      <c r="B26" s="173"/>
      <c r="C26" s="174"/>
      <c r="D26" s="175"/>
      <c r="E26" s="97"/>
    </row>
    <row r="27" spans="1:5" ht="19.5" thickBot="1" x14ac:dyDescent="0.3">
      <c r="A27" s="159"/>
      <c r="B27" s="173"/>
      <c r="C27" s="174"/>
      <c r="D27" s="175"/>
      <c r="E27" s="97"/>
    </row>
    <row r="28" spans="1:5" ht="21.75" thickBot="1" x14ac:dyDescent="0.3">
      <c r="A28" s="128" t="s">
        <v>15</v>
      </c>
      <c r="B28" s="173"/>
      <c r="C28" s="174"/>
      <c r="D28" s="175"/>
      <c r="E28" s="97"/>
    </row>
    <row r="29" spans="1:5" ht="21.75" thickBot="1" x14ac:dyDescent="0.3">
      <c r="A29" s="129">
        <f>SUM(B29:E29)</f>
        <v>56.5</v>
      </c>
      <c r="B29" s="180">
        <f>SUM(B4:B28)</f>
        <v>6</v>
      </c>
      <c r="C29" s="178">
        <f>SUM(C4:C28)</f>
        <v>0</v>
      </c>
      <c r="D29" s="179">
        <f>SUM(D4:D28)</f>
        <v>50.5</v>
      </c>
      <c r="E29" s="12">
        <f>SUM(E4:E28)</f>
        <v>0</v>
      </c>
    </row>
    <row r="30" spans="1:5" x14ac:dyDescent="0.25">
      <c r="B30" s="184"/>
    </row>
    <row r="31" spans="1:5" x14ac:dyDescent="0.25">
      <c r="A31" t="s">
        <v>467</v>
      </c>
    </row>
  </sheetData>
  <sortState ref="A4:E25">
    <sortCondition ref="A4"/>
  </sortState>
  <mergeCells count="1">
    <mergeCell ref="D1:F1"/>
  </mergeCells>
  <pageMargins left="0.7" right="0.7" top="0.75" bottom="0.75" header="0.3" footer="0.3"/>
  <pageSetup scale="97" orientation="portrait"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C33"/>
  <sheetViews>
    <sheetView workbookViewId="0">
      <selection activeCell="D6" sqref="D6"/>
    </sheetView>
  </sheetViews>
  <sheetFormatPr defaultRowHeight="15" x14ac:dyDescent="0.25"/>
  <cols>
    <col min="1" max="1" width="26.85546875" customWidth="1"/>
    <col min="2" max="2" width="22.140625" customWidth="1"/>
    <col min="3" max="3" width="19" customWidth="1"/>
  </cols>
  <sheetData>
    <row r="1" spans="1:3" ht="28.5" x14ac:dyDescent="0.45">
      <c r="A1" s="33" t="s">
        <v>468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7</v>
      </c>
      <c r="C4" s="26">
        <v>58</v>
      </c>
    </row>
    <row r="5" spans="1:3" ht="21" x14ac:dyDescent="0.35">
      <c r="A5" s="26" t="s">
        <v>35</v>
      </c>
      <c r="B5" s="27">
        <v>10</v>
      </c>
      <c r="C5" s="26">
        <v>71.5</v>
      </c>
    </row>
    <row r="6" spans="1:3" ht="21" x14ac:dyDescent="0.35">
      <c r="A6" s="26" t="s">
        <v>36</v>
      </c>
      <c r="B6" s="27">
        <v>10</v>
      </c>
      <c r="C6" s="26">
        <v>65</v>
      </c>
    </row>
    <row r="7" spans="1:3" ht="21" x14ac:dyDescent="0.35">
      <c r="A7" s="26" t="s">
        <v>37</v>
      </c>
      <c r="B7" s="27"/>
      <c r="C7" s="26"/>
    </row>
    <row r="8" spans="1:3" ht="21" x14ac:dyDescent="0.35">
      <c r="A8" s="26" t="s">
        <v>38</v>
      </c>
      <c r="B8" s="27"/>
      <c r="C8" s="26"/>
    </row>
    <row r="9" spans="1:3" ht="21" x14ac:dyDescent="0.35">
      <c r="A9" s="26" t="s">
        <v>122</v>
      </c>
      <c r="B9" s="28"/>
      <c r="C9" s="26"/>
    </row>
    <row r="10" spans="1:3" ht="21" x14ac:dyDescent="0.35">
      <c r="A10" s="40" t="s">
        <v>46</v>
      </c>
      <c r="B10" s="41">
        <f>SUM(B4:B9)</f>
        <v>27</v>
      </c>
      <c r="C10" s="39">
        <f>SUM(C4:C9)</f>
        <v>194.5</v>
      </c>
    </row>
    <row r="11" spans="1:3" ht="21" x14ac:dyDescent="0.35">
      <c r="A11" s="37" t="s">
        <v>51</v>
      </c>
      <c r="B11" s="131">
        <f>AVERAGE(B4:B9)</f>
        <v>9</v>
      </c>
      <c r="C11" s="130">
        <f>AVERAGE(C4:C9)</f>
        <v>64.833333333333329</v>
      </c>
    </row>
    <row r="12" spans="1:3" ht="21" x14ac:dyDescent="0.35">
      <c r="A12" s="26" t="s">
        <v>39</v>
      </c>
      <c r="B12" s="27"/>
      <c r="C12" s="26"/>
    </row>
    <row r="13" spans="1:3" ht="21" x14ac:dyDescent="0.35">
      <c r="A13" s="26" t="s">
        <v>40</v>
      </c>
      <c r="B13" s="27"/>
      <c r="C13" s="26"/>
    </row>
    <row r="14" spans="1:3" ht="21" x14ac:dyDescent="0.35">
      <c r="A14" s="26" t="s">
        <v>41</v>
      </c>
      <c r="B14" s="27"/>
      <c r="C14" s="26"/>
    </row>
    <row r="15" spans="1:3" ht="21" x14ac:dyDescent="0.35">
      <c r="A15" s="26" t="s">
        <v>42</v>
      </c>
      <c r="B15" s="27"/>
      <c r="C15" s="26"/>
    </row>
    <row r="16" spans="1:3" ht="21" x14ac:dyDescent="0.35">
      <c r="A16" s="26" t="s">
        <v>43</v>
      </c>
      <c r="B16" s="27"/>
      <c r="C16" s="26"/>
    </row>
    <row r="17" spans="1:3" ht="21" x14ac:dyDescent="0.35">
      <c r="A17" s="26" t="s">
        <v>44</v>
      </c>
      <c r="B17" s="27"/>
      <c r="C17" s="35"/>
    </row>
    <row r="18" spans="1:3" ht="21" x14ac:dyDescent="0.35">
      <c r="A18" s="40" t="s">
        <v>45</v>
      </c>
      <c r="B18" s="39">
        <f>SUM(B12:B17)</f>
        <v>0</v>
      </c>
      <c r="C18" s="39">
        <f>SUM(C12:C17)</f>
        <v>0</v>
      </c>
    </row>
    <row r="19" spans="1:3" ht="21" x14ac:dyDescent="0.35">
      <c r="A19" s="80" t="s">
        <v>52</v>
      </c>
      <c r="B19" s="130" t="e">
        <f>AVERAGE(B12:B17)</f>
        <v>#DIV/0!</v>
      </c>
      <c r="C19" s="130" t="e">
        <f>AVERAGE(C12:C17)</f>
        <v>#DIV/0!</v>
      </c>
    </row>
    <row r="20" spans="1:3" ht="21" x14ac:dyDescent="0.35">
      <c r="A20" s="30" t="s">
        <v>47</v>
      </c>
      <c r="B20" s="30">
        <f>B10+B18</f>
        <v>27</v>
      </c>
      <c r="C20" s="30">
        <f>C10+C18</f>
        <v>194.5</v>
      </c>
    </row>
    <row r="22" spans="1:3" x14ac:dyDescent="0.25">
      <c r="A22" t="s">
        <v>469</v>
      </c>
      <c r="B22">
        <v>110</v>
      </c>
      <c r="C22">
        <v>575.75</v>
      </c>
    </row>
    <row r="23" spans="1:3" x14ac:dyDescent="0.25">
      <c r="A23" t="s">
        <v>434</v>
      </c>
      <c r="B23">
        <v>123</v>
      </c>
      <c r="C23">
        <v>531</v>
      </c>
    </row>
    <row r="24" spans="1:3" x14ac:dyDescent="0.25">
      <c r="A24" t="s">
        <v>380</v>
      </c>
      <c r="B24">
        <v>97</v>
      </c>
      <c r="C24">
        <v>848.5</v>
      </c>
    </row>
    <row r="25" spans="1:3" x14ac:dyDescent="0.25">
      <c r="A25" t="s">
        <v>296</v>
      </c>
      <c r="B25">
        <v>72</v>
      </c>
      <c r="C25">
        <v>369</v>
      </c>
    </row>
    <row r="26" spans="1:3" x14ac:dyDescent="0.25">
      <c r="A26" t="s">
        <v>277</v>
      </c>
      <c r="B26">
        <v>29</v>
      </c>
      <c r="C26">
        <v>170.5</v>
      </c>
    </row>
    <row r="27" spans="1:3" x14ac:dyDescent="0.25">
      <c r="A27" t="s">
        <v>275</v>
      </c>
      <c r="B27">
        <v>58</v>
      </c>
      <c r="C27">
        <v>324.75</v>
      </c>
    </row>
    <row r="28" spans="1:3" x14ac:dyDescent="0.25">
      <c r="A28" t="s">
        <v>249</v>
      </c>
      <c r="B28">
        <v>36</v>
      </c>
      <c r="C28">
        <v>297.5</v>
      </c>
    </row>
    <row r="29" spans="1:3" x14ac:dyDescent="0.25">
      <c r="A29" t="s">
        <v>250</v>
      </c>
      <c r="B29">
        <v>52</v>
      </c>
      <c r="C29">
        <v>265.75</v>
      </c>
    </row>
    <row r="30" spans="1:3" x14ac:dyDescent="0.25">
      <c r="A30" t="s">
        <v>251</v>
      </c>
      <c r="B30">
        <v>69</v>
      </c>
      <c r="C30">
        <v>479.5</v>
      </c>
    </row>
    <row r="31" spans="1:3" x14ac:dyDescent="0.25">
      <c r="A31" t="s">
        <v>253</v>
      </c>
      <c r="B31">
        <v>83</v>
      </c>
      <c r="C31">
        <v>542.25</v>
      </c>
    </row>
    <row r="32" spans="1:3" x14ac:dyDescent="0.25">
      <c r="A32" t="s">
        <v>252</v>
      </c>
      <c r="B32">
        <v>106</v>
      </c>
      <c r="C32">
        <v>650.75</v>
      </c>
    </row>
    <row r="33" spans="1:3" x14ac:dyDescent="0.25">
      <c r="A33" t="s">
        <v>254</v>
      </c>
      <c r="B33">
        <v>128</v>
      </c>
      <c r="C33">
        <v>2850.75</v>
      </c>
    </row>
  </sheetData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6" workbookViewId="0">
      <selection activeCell="E31" sqref="A1:F31"/>
    </sheetView>
  </sheetViews>
  <sheetFormatPr defaultRowHeight="15" x14ac:dyDescent="0.25"/>
  <cols>
    <col min="1" max="1" width="30.5703125" customWidth="1"/>
    <col min="2" max="2" width="13.7109375" customWidth="1"/>
    <col min="3" max="3" width="14.140625" customWidth="1"/>
    <col min="4" max="4" width="12.42578125" customWidth="1"/>
    <col min="5" max="5" width="13.140625" customWidth="1"/>
  </cols>
  <sheetData>
    <row r="1" spans="1:6" ht="33.75" x14ac:dyDescent="0.5">
      <c r="A1" s="195" t="s">
        <v>292</v>
      </c>
      <c r="B1" s="213"/>
      <c r="C1" s="190"/>
      <c r="D1" s="218" t="s">
        <v>470</v>
      </c>
      <c r="E1" s="220"/>
      <c r="F1" s="220"/>
    </row>
    <row r="2" spans="1:6" ht="15.75" thickBot="1" x14ac:dyDescent="0.3">
      <c r="A2" s="196"/>
      <c r="B2" s="213"/>
      <c r="C2" s="187"/>
      <c r="D2" s="187"/>
      <c r="E2" s="187"/>
      <c r="F2" s="187"/>
    </row>
    <row r="3" spans="1:6" ht="57" thickBot="1" x14ac:dyDescent="0.3">
      <c r="A3" s="192" t="s">
        <v>0</v>
      </c>
      <c r="B3" s="214" t="s">
        <v>452</v>
      </c>
      <c r="C3" s="203" t="s">
        <v>455</v>
      </c>
      <c r="D3" s="204" t="s">
        <v>453</v>
      </c>
      <c r="E3" s="202" t="s">
        <v>454</v>
      </c>
      <c r="F3" s="187"/>
    </row>
    <row r="4" spans="1:6" ht="19.5" thickBot="1" x14ac:dyDescent="0.3">
      <c r="A4" s="200" t="s">
        <v>121</v>
      </c>
      <c r="B4" s="205"/>
      <c r="C4" s="206"/>
      <c r="D4" s="207">
        <v>2</v>
      </c>
      <c r="E4" s="191"/>
      <c r="F4" s="187"/>
    </row>
    <row r="5" spans="1:6" ht="19.5" thickBot="1" x14ac:dyDescent="0.3">
      <c r="A5" s="188" t="s">
        <v>320</v>
      </c>
      <c r="B5" s="208">
        <v>16</v>
      </c>
      <c r="C5" s="206"/>
      <c r="D5" s="207"/>
      <c r="E5" s="191"/>
      <c r="F5" s="187"/>
    </row>
    <row r="6" spans="1:6" ht="19.5" thickBot="1" x14ac:dyDescent="0.3">
      <c r="A6" s="188" t="s">
        <v>321</v>
      </c>
      <c r="B6" s="205"/>
      <c r="C6" s="206"/>
      <c r="D6" s="207"/>
      <c r="E6" s="191"/>
      <c r="F6" s="187"/>
    </row>
    <row r="7" spans="1:6" ht="19.5" thickBot="1" x14ac:dyDescent="0.3">
      <c r="A7" s="188" t="s">
        <v>338</v>
      </c>
      <c r="B7" s="205"/>
      <c r="C7" s="206"/>
      <c r="D7" s="207"/>
      <c r="E7" s="191"/>
      <c r="F7" s="187"/>
    </row>
    <row r="8" spans="1:6" ht="19.5" thickBot="1" x14ac:dyDescent="0.3">
      <c r="A8" s="197" t="s">
        <v>241</v>
      </c>
      <c r="B8" s="205"/>
      <c r="C8" s="206"/>
      <c r="D8" s="207">
        <v>2</v>
      </c>
      <c r="E8" s="191"/>
      <c r="F8" s="187"/>
    </row>
    <row r="9" spans="1:6" ht="19.5" thickBot="1" x14ac:dyDescent="0.3">
      <c r="A9" s="199" t="s">
        <v>383</v>
      </c>
      <c r="B9" s="205"/>
      <c r="C9" s="206"/>
      <c r="D9" s="207"/>
      <c r="E9" s="191"/>
      <c r="F9" s="187"/>
    </row>
    <row r="10" spans="1:6" ht="19.5" thickBot="1" x14ac:dyDescent="0.3">
      <c r="A10" s="200" t="s">
        <v>459</v>
      </c>
      <c r="B10" s="205"/>
      <c r="C10" s="206"/>
      <c r="D10" s="207"/>
      <c r="E10" s="191"/>
      <c r="F10" s="187"/>
    </row>
    <row r="11" spans="1:6" ht="19.5" thickBot="1" x14ac:dyDescent="0.3">
      <c r="A11" s="200" t="s">
        <v>73</v>
      </c>
      <c r="B11" s="205"/>
      <c r="C11" s="206"/>
      <c r="D11" s="207"/>
      <c r="E11" s="191"/>
      <c r="F11" s="187"/>
    </row>
    <row r="12" spans="1:6" ht="19.5" thickBot="1" x14ac:dyDescent="0.3">
      <c r="A12" s="216" t="s">
        <v>120</v>
      </c>
      <c r="B12" s="205"/>
      <c r="C12" s="206"/>
      <c r="D12" s="207">
        <v>2</v>
      </c>
      <c r="E12" s="191"/>
      <c r="F12" s="187"/>
    </row>
    <row r="13" spans="1:6" ht="19.5" thickBot="1" x14ac:dyDescent="0.3">
      <c r="A13" s="198" t="s">
        <v>466</v>
      </c>
      <c r="B13" s="205"/>
      <c r="C13" s="206"/>
      <c r="D13" s="207"/>
      <c r="E13" s="191"/>
      <c r="F13" s="187"/>
    </row>
    <row r="14" spans="1:6" ht="19.5" thickBot="1" x14ac:dyDescent="0.3">
      <c r="A14" s="188" t="s">
        <v>259</v>
      </c>
      <c r="B14" s="205"/>
      <c r="C14" s="206"/>
      <c r="D14" s="207"/>
      <c r="E14" s="191"/>
      <c r="F14" s="187"/>
    </row>
    <row r="15" spans="1:6" ht="19.5" thickBot="1" x14ac:dyDescent="0.3">
      <c r="A15" s="197" t="s">
        <v>257</v>
      </c>
      <c r="B15" s="205"/>
      <c r="C15" s="206"/>
      <c r="D15" s="207"/>
      <c r="E15" s="191"/>
      <c r="F15" s="187"/>
    </row>
    <row r="16" spans="1:6" ht="19.5" thickBot="1" x14ac:dyDescent="0.3">
      <c r="A16" s="197" t="s">
        <v>353</v>
      </c>
      <c r="B16" s="205"/>
      <c r="C16" s="206"/>
      <c r="D16" s="207"/>
      <c r="E16" s="191"/>
      <c r="F16" s="187"/>
    </row>
    <row r="17" spans="1:6" ht="19.5" thickBot="1" x14ac:dyDescent="0.3">
      <c r="A17" s="197" t="s">
        <v>397</v>
      </c>
      <c r="B17" s="205"/>
      <c r="C17" s="206"/>
      <c r="D17" s="207"/>
      <c r="E17" s="191"/>
      <c r="F17" s="187"/>
    </row>
    <row r="18" spans="1:6" ht="19.5" thickBot="1" x14ac:dyDescent="0.3">
      <c r="A18" s="197" t="s">
        <v>340</v>
      </c>
      <c r="B18" s="205"/>
      <c r="C18" s="206"/>
      <c r="D18" s="207">
        <v>12</v>
      </c>
      <c r="E18" s="191"/>
      <c r="F18" s="187"/>
    </row>
    <row r="19" spans="1:6" ht="19.5" thickBot="1" x14ac:dyDescent="0.3">
      <c r="A19" s="197" t="s">
        <v>339</v>
      </c>
      <c r="B19" s="205"/>
      <c r="C19" s="206"/>
      <c r="D19" s="207">
        <v>12</v>
      </c>
      <c r="E19" s="191"/>
      <c r="F19" s="187"/>
    </row>
    <row r="20" spans="1:6" ht="19.5" thickBot="1" x14ac:dyDescent="0.3">
      <c r="A20" s="197" t="s">
        <v>350</v>
      </c>
      <c r="B20" s="209"/>
      <c r="C20" s="206"/>
      <c r="D20" s="207"/>
      <c r="E20" s="191"/>
      <c r="F20" s="187"/>
    </row>
    <row r="21" spans="1:6" ht="19.5" thickBot="1" x14ac:dyDescent="0.3">
      <c r="A21" s="197" t="s">
        <v>304</v>
      </c>
      <c r="B21" s="205"/>
      <c r="C21" s="206"/>
      <c r="D21" s="207"/>
      <c r="E21" s="191"/>
      <c r="F21" s="187"/>
    </row>
    <row r="22" spans="1:6" ht="19.5" thickBot="1" x14ac:dyDescent="0.3">
      <c r="A22" s="197" t="s">
        <v>71</v>
      </c>
      <c r="B22" s="205"/>
      <c r="C22" s="206"/>
      <c r="D22" s="207"/>
      <c r="E22" s="191"/>
      <c r="F22" s="187"/>
    </row>
    <row r="23" spans="1:6" ht="19.5" thickBot="1" x14ac:dyDescent="0.3">
      <c r="A23" s="197" t="s">
        <v>182</v>
      </c>
      <c r="B23" s="205"/>
      <c r="C23" s="206"/>
      <c r="D23" s="207"/>
      <c r="E23" s="191"/>
      <c r="F23" s="187"/>
    </row>
    <row r="24" spans="1:6" ht="19.5" thickBot="1" x14ac:dyDescent="0.3">
      <c r="A24" s="198" t="s">
        <v>428</v>
      </c>
      <c r="B24" s="205"/>
      <c r="C24" s="206"/>
      <c r="D24" s="207"/>
      <c r="E24" s="191"/>
      <c r="F24" s="187"/>
    </row>
    <row r="25" spans="1:6" ht="19.5" thickBot="1" x14ac:dyDescent="0.3">
      <c r="A25" s="197" t="s">
        <v>442</v>
      </c>
      <c r="B25" s="205"/>
      <c r="C25" s="206">
        <v>2</v>
      </c>
      <c r="D25" s="207">
        <v>10</v>
      </c>
      <c r="E25" s="191"/>
      <c r="F25" s="187"/>
    </row>
    <row r="26" spans="1:6" ht="19.5" thickBot="1" x14ac:dyDescent="0.3">
      <c r="A26" s="201"/>
      <c r="B26" s="205"/>
      <c r="C26" s="206"/>
      <c r="D26" s="207"/>
      <c r="E26" s="191"/>
      <c r="F26" s="187"/>
    </row>
    <row r="27" spans="1:6" ht="19.5" thickBot="1" x14ac:dyDescent="0.3">
      <c r="A27" s="201"/>
      <c r="B27" s="205"/>
      <c r="C27" s="206"/>
      <c r="D27" s="207"/>
      <c r="E27" s="191"/>
      <c r="F27" s="187"/>
    </row>
    <row r="28" spans="1:6" ht="21.75" thickBot="1" x14ac:dyDescent="0.3">
      <c r="A28" s="193" t="s">
        <v>15</v>
      </c>
      <c r="B28" s="205"/>
      <c r="C28" s="206"/>
      <c r="D28" s="207"/>
      <c r="E28" s="191"/>
      <c r="F28" s="187"/>
    </row>
    <row r="29" spans="1:6" ht="21.75" thickBot="1" x14ac:dyDescent="0.3">
      <c r="A29" s="194">
        <f>SUM(B29:E29)</f>
        <v>58</v>
      </c>
      <c r="B29" s="212">
        <f>SUM(B4:B28)</f>
        <v>16</v>
      </c>
      <c r="C29" s="210">
        <f>SUM(C4:C28)</f>
        <v>2</v>
      </c>
      <c r="D29" s="211">
        <f>SUM(D4:D28)</f>
        <v>40</v>
      </c>
      <c r="E29" s="189">
        <f>SUM(E4:E28)</f>
        <v>0</v>
      </c>
      <c r="F29" s="187"/>
    </row>
    <row r="30" spans="1:6" x14ac:dyDescent="0.25">
      <c r="A30" s="187"/>
      <c r="B30" s="215"/>
      <c r="C30" s="187"/>
      <c r="D30" s="187"/>
      <c r="E30" s="187"/>
      <c r="F30" s="187"/>
    </row>
    <row r="31" spans="1:6" x14ac:dyDescent="0.25">
      <c r="A31" s="187" t="s">
        <v>433</v>
      </c>
      <c r="B31" s="187"/>
      <c r="C31" s="187"/>
      <c r="D31" s="187"/>
      <c r="E31" s="187"/>
      <c r="F31" s="187"/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H20" sqref="H20"/>
    </sheetView>
  </sheetViews>
  <sheetFormatPr defaultRowHeight="15" x14ac:dyDescent="0.25"/>
  <cols>
    <col min="1" max="1" width="30.5703125" customWidth="1"/>
    <col min="2" max="2" width="13.7109375" customWidth="1"/>
    <col min="3" max="3" width="14.140625" customWidth="1"/>
    <col min="4" max="4" width="12.42578125" customWidth="1"/>
    <col min="5" max="5" width="13.140625" customWidth="1"/>
  </cols>
  <sheetData>
    <row r="1" spans="1:6" ht="33.75" x14ac:dyDescent="0.5">
      <c r="A1" s="195" t="s">
        <v>292</v>
      </c>
      <c r="B1" s="213"/>
      <c r="C1" s="190"/>
      <c r="D1" s="218" t="s">
        <v>471</v>
      </c>
      <c r="E1" s="220"/>
      <c r="F1" s="220"/>
    </row>
    <row r="2" spans="1:6" ht="15.75" thickBot="1" x14ac:dyDescent="0.3">
      <c r="A2" s="196"/>
      <c r="B2" s="213"/>
      <c r="C2" s="187"/>
      <c r="D2" s="187"/>
      <c r="E2" s="187"/>
      <c r="F2" s="187"/>
    </row>
    <row r="3" spans="1:6" ht="57" thickBot="1" x14ac:dyDescent="0.3">
      <c r="A3" s="192" t="s">
        <v>0</v>
      </c>
      <c r="B3" s="214" t="s">
        <v>452</v>
      </c>
      <c r="C3" s="203" t="s">
        <v>455</v>
      </c>
      <c r="D3" s="204" t="s">
        <v>453</v>
      </c>
      <c r="E3" s="202" t="s">
        <v>454</v>
      </c>
      <c r="F3" s="187"/>
    </row>
    <row r="4" spans="1:6" ht="19.5" thickBot="1" x14ac:dyDescent="0.3">
      <c r="A4" s="200" t="s">
        <v>121</v>
      </c>
      <c r="B4" s="205"/>
      <c r="C4" s="206">
        <v>0.5</v>
      </c>
      <c r="D4" s="207">
        <v>2</v>
      </c>
      <c r="E4" s="191"/>
      <c r="F4" s="187"/>
    </row>
    <row r="5" spans="1:6" ht="19.5" thickBot="1" x14ac:dyDescent="0.3">
      <c r="A5" s="188" t="s">
        <v>320</v>
      </c>
      <c r="B5" s="208"/>
      <c r="C5" s="206"/>
      <c r="D5" s="207"/>
      <c r="E5" s="191"/>
      <c r="F5" s="187"/>
    </row>
    <row r="6" spans="1:6" ht="19.5" thickBot="1" x14ac:dyDescent="0.3">
      <c r="A6" s="188" t="s">
        <v>321</v>
      </c>
      <c r="B6" s="205"/>
      <c r="C6" s="206"/>
      <c r="D6" s="207"/>
      <c r="E6" s="191"/>
      <c r="F6" s="187"/>
    </row>
    <row r="7" spans="1:6" ht="19.5" thickBot="1" x14ac:dyDescent="0.3">
      <c r="A7" s="188" t="s">
        <v>338</v>
      </c>
      <c r="B7" s="205"/>
      <c r="C7" s="206"/>
      <c r="D7" s="207"/>
      <c r="E7" s="191"/>
      <c r="F7" s="187"/>
    </row>
    <row r="8" spans="1:6" ht="19.5" thickBot="1" x14ac:dyDescent="0.3">
      <c r="A8" s="197" t="s">
        <v>241</v>
      </c>
      <c r="B8" s="205"/>
      <c r="C8" s="206"/>
      <c r="D8" s="207"/>
      <c r="E8" s="191"/>
      <c r="F8" s="187"/>
    </row>
    <row r="9" spans="1:6" ht="19.5" thickBot="1" x14ac:dyDescent="0.3">
      <c r="A9" s="199" t="s">
        <v>383</v>
      </c>
      <c r="B9" s="205"/>
      <c r="C9" s="206"/>
      <c r="D9" s="207">
        <v>4</v>
      </c>
      <c r="E9" s="191"/>
      <c r="F9" s="187"/>
    </row>
    <row r="10" spans="1:6" ht="19.5" thickBot="1" x14ac:dyDescent="0.3">
      <c r="A10" s="200" t="s">
        <v>459</v>
      </c>
      <c r="B10" s="205"/>
      <c r="C10" s="206"/>
      <c r="D10" s="207"/>
      <c r="E10" s="191"/>
      <c r="F10" s="187"/>
    </row>
    <row r="11" spans="1:6" ht="19.5" thickBot="1" x14ac:dyDescent="0.3">
      <c r="A11" s="200" t="s">
        <v>73</v>
      </c>
      <c r="B11" s="205">
        <v>1</v>
      </c>
      <c r="C11" s="206"/>
      <c r="D11" s="207">
        <v>2</v>
      </c>
      <c r="E11" s="191"/>
      <c r="F11" s="187"/>
    </row>
    <row r="12" spans="1:6" ht="19.5" thickBot="1" x14ac:dyDescent="0.3">
      <c r="A12" s="216" t="s">
        <v>120</v>
      </c>
      <c r="B12" s="205"/>
      <c r="C12" s="206"/>
      <c r="D12" s="207">
        <v>2</v>
      </c>
      <c r="E12" s="191"/>
      <c r="F12" s="187"/>
    </row>
    <row r="13" spans="1:6" ht="19.5" thickBot="1" x14ac:dyDescent="0.3">
      <c r="A13" s="198" t="s">
        <v>466</v>
      </c>
      <c r="B13" s="205"/>
      <c r="C13" s="206"/>
      <c r="D13" s="207">
        <v>4</v>
      </c>
      <c r="E13" s="191"/>
      <c r="F13" s="187"/>
    </row>
    <row r="14" spans="1:6" ht="19.5" thickBot="1" x14ac:dyDescent="0.3">
      <c r="A14" s="188" t="s">
        <v>259</v>
      </c>
      <c r="B14" s="205"/>
      <c r="C14" s="206"/>
      <c r="D14" s="207"/>
      <c r="E14" s="191"/>
      <c r="F14" s="187"/>
    </row>
    <row r="15" spans="1:6" ht="19.5" thickBot="1" x14ac:dyDescent="0.3">
      <c r="A15" s="197" t="s">
        <v>257</v>
      </c>
      <c r="B15" s="205"/>
      <c r="C15" s="206"/>
      <c r="D15" s="207"/>
      <c r="E15" s="191"/>
      <c r="F15" s="187"/>
    </row>
    <row r="16" spans="1:6" ht="19.5" thickBot="1" x14ac:dyDescent="0.3">
      <c r="A16" s="197" t="s">
        <v>353</v>
      </c>
      <c r="B16" s="205"/>
      <c r="C16" s="206"/>
      <c r="D16" s="207"/>
      <c r="E16" s="191"/>
      <c r="F16" s="187"/>
    </row>
    <row r="17" spans="1:6" ht="19.5" thickBot="1" x14ac:dyDescent="0.3">
      <c r="A17" s="197" t="s">
        <v>397</v>
      </c>
      <c r="B17" s="205"/>
      <c r="C17" s="206"/>
      <c r="D17" s="207"/>
      <c r="E17" s="191"/>
      <c r="F17" s="187"/>
    </row>
    <row r="18" spans="1:6" ht="19.5" thickBot="1" x14ac:dyDescent="0.3">
      <c r="A18" s="197" t="s">
        <v>340</v>
      </c>
      <c r="B18" s="205"/>
      <c r="C18" s="206"/>
      <c r="D18" s="207">
        <v>20</v>
      </c>
      <c r="E18" s="191"/>
      <c r="F18" s="187"/>
    </row>
    <row r="19" spans="1:6" ht="19.5" thickBot="1" x14ac:dyDescent="0.3">
      <c r="A19" s="197" t="s">
        <v>339</v>
      </c>
      <c r="B19" s="205"/>
      <c r="C19" s="206"/>
      <c r="D19" s="207">
        <v>22</v>
      </c>
      <c r="E19" s="191"/>
      <c r="F19" s="187"/>
    </row>
    <row r="20" spans="1:6" ht="19.5" thickBot="1" x14ac:dyDescent="0.35">
      <c r="A20" s="217" t="s">
        <v>473</v>
      </c>
      <c r="B20" s="205"/>
      <c r="C20" s="206"/>
      <c r="D20" s="207">
        <v>2</v>
      </c>
      <c r="E20" s="191"/>
      <c r="F20" s="187"/>
    </row>
    <row r="21" spans="1:6" ht="19.5" thickBot="1" x14ac:dyDescent="0.35">
      <c r="A21" s="217" t="s">
        <v>472</v>
      </c>
      <c r="B21" s="205"/>
      <c r="C21" s="206"/>
      <c r="D21" s="207">
        <v>2</v>
      </c>
      <c r="E21" s="191"/>
      <c r="F21" s="187"/>
    </row>
    <row r="22" spans="1:6" ht="19.5" thickBot="1" x14ac:dyDescent="0.3">
      <c r="A22" s="197" t="s">
        <v>350</v>
      </c>
      <c r="B22" s="209"/>
      <c r="C22" s="206"/>
      <c r="D22" s="207"/>
      <c r="E22" s="191"/>
      <c r="F22" s="187"/>
    </row>
    <row r="23" spans="1:6" ht="19.5" thickBot="1" x14ac:dyDescent="0.3">
      <c r="A23" s="197" t="s">
        <v>304</v>
      </c>
      <c r="B23" s="205"/>
      <c r="C23" s="206"/>
      <c r="D23" s="207"/>
      <c r="E23" s="191"/>
      <c r="F23" s="187"/>
    </row>
    <row r="24" spans="1:6" ht="19.5" thickBot="1" x14ac:dyDescent="0.3">
      <c r="A24" s="197" t="s">
        <v>71</v>
      </c>
      <c r="B24" s="205"/>
      <c r="C24" s="206"/>
      <c r="D24" s="207"/>
      <c r="E24" s="191"/>
      <c r="F24" s="187"/>
    </row>
    <row r="25" spans="1:6" ht="19.5" thickBot="1" x14ac:dyDescent="0.3">
      <c r="A25" s="197" t="s">
        <v>182</v>
      </c>
      <c r="B25" s="205"/>
      <c r="C25" s="206"/>
      <c r="D25" s="207"/>
      <c r="E25" s="191"/>
      <c r="F25" s="187"/>
    </row>
    <row r="26" spans="1:6" ht="19.5" thickBot="1" x14ac:dyDescent="0.3">
      <c r="A26" s="198" t="s">
        <v>428</v>
      </c>
      <c r="B26" s="205"/>
      <c r="C26" s="206"/>
      <c r="D26" s="207"/>
      <c r="E26" s="191"/>
      <c r="F26" s="187"/>
    </row>
    <row r="27" spans="1:6" ht="19.5" thickBot="1" x14ac:dyDescent="0.3">
      <c r="A27" s="197" t="s">
        <v>442</v>
      </c>
      <c r="B27" s="205"/>
      <c r="C27" s="206"/>
      <c r="D27" s="207">
        <v>10</v>
      </c>
      <c r="E27" s="191"/>
      <c r="F27" s="187"/>
    </row>
    <row r="28" spans="1:6" ht="21.75" thickBot="1" x14ac:dyDescent="0.3">
      <c r="A28" s="193" t="s">
        <v>15</v>
      </c>
      <c r="B28" s="205"/>
      <c r="C28" s="206"/>
      <c r="D28" s="207"/>
      <c r="E28" s="191"/>
      <c r="F28" s="187"/>
    </row>
    <row r="29" spans="1:6" ht="21.75" thickBot="1" x14ac:dyDescent="0.3">
      <c r="A29" s="194">
        <f>SUM(B29:E29)</f>
        <v>71.5</v>
      </c>
      <c r="B29" s="212">
        <f>SUM(B4:B28)</f>
        <v>1</v>
      </c>
      <c r="C29" s="210">
        <f>SUM(C4:C28)</f>
        <v>0.5</v>
      </c>
      <c r="D29" s="211">
        <f>SUM(D4:D28)</f>
        <v>70</v>
      </c>
      <c r="E29" s="189">
        <f>SUM(E4:E28)</f>
        <v>0</v>
      </c>
      <c r="F29" s="187"/>
    </row>
    <row r="30" spans="1:6" x14ac:dyDescent="0.25">
      <c r="A30" s="187"/>
      <c r="B30" s="215"/>
      <c r="C30" s="187"/>
      <c r="D30" s="187"/>
      <c r="E30" s="187"/>
      <c r="F30" s="187"/>
    </row>
    <row r="31" spans="1:6" x14ac:dyDescent="0.25">
      <c r="A31" s="187" t="s">
        <v>467</v>
      </c>
      <c r="B31" s="187"/>
      <c r="C31" s="187"/>
      <c r="D31" s="187"/>
      <c r="E31" s="187"/>
      <c r="F31" s="187"/>
    </row>
  </sheetData>
  <sortState ref="A4:D27">
    <sortCondition ref="A4"/>
  </sortState>
  <mergeCells count="1">
    <mergeCell ref="D1:F1"/>
  </mergeCells>
  <pageMargins left="0.7" right="0.7" top="0.75" bottom="0.75" header="0.3" footer="0.3"/>
  <pageSetup orientation="portrait"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sqref="A1:F33"/>
    </sheetView>
  </sheetViews>
  <sheetFormatPr defaultRowHeight="15" x14ac:dyDescent="0.25"/>
  <cols>
    <col min="1" max="1" width="30.5703125" customWidth="1"/>
    <col min="2" max="2" width="13.7109375" customWidth="1"/>
    <col min="3" max="3" width="14.140625" customWidth="1"/>
    <col min="4" max="4" width="12.42578125" customWidth="1"/>
    <col min="5" max="5" width="13.140625" customWidth="1"/>
  </cols>
  <sheetData>
    <row r="1" spans="1:6" ht="33.75" x14ac:dyDescent="0.5">
      <c r="A1" s="195" t="s">
        <v>292</v>
      </c>
      <c r="B1" s="213"/>
      <c r="C1" s="190"/>
      <c r="D1" s="218" t="s">
        <v>474</v>
      </c>
      <c r="E1" s="220"/>
      <c r="F1" s="220"/>
    </row>
    <row r="2" spans="1:6" ht="15.75" thickBot="1" x14ac:dyDescent="0.3">
      <c r="A2" s="196"/>
      <c r="B2" s="213"/>
      <c r="C2" s="187"/>
      <c r="D2" s="187"/>
      <c r="E2" s="187"/>
      <c r="F2" s="187"/>
    </row>
    <row r="3" spans="1:6" ht="57" thickBot="1" x14ac:dyDescent="0.3">
      <c r="A3" s="192" t="s">
        <v>0</v>
      </c>
      <c r="B3" s="214" t="s">
        <v>452</v>
      </c>
      <c r="C3" s="203" t="s">
        <v>455</v>
      </c>
      <c r="D3" s="204" t="s">
        <v>453</v>
      </c>
      <c r="E3" s="202" t="s">
        <v>454</v>
      </c>
      <c r="F3" s="187"/>
    </row>
    <row r="4" spans="1:6" ht="19.5" thickBot="1" x14ac:dyDescent="0.3">
      <c r="A4" s="200" t="s">
        <v>121</v>
      </c>
      <c r="B4" s="205">
        <v>1</v>
      </c>
      <c r="C4" s="206"/>
      <c r="D4" s="207">
        <v>4</v>
      </c>
      <c r="E4" s="191"/>
      <c r="F4" s="187"/>
    </row>
    <row r="5" spans="1:6" ht="19.5" thickBot="1" x14ac:dyDescent="0.3">
      <c r="A5" s="188" t="s">
        <v>320</v>
      </c>
      <c r="B5" s="208"/>
      <c r="C5" s="206"/>
      <c r="D5" s="207"/>
      <c r="E5" s="191"/>
      <c r="F5" s="187"/>
    </row>
    <row r="6" spans="1:6" ht="19.5" thickBot="1" x14ac:dyDescent="0.3">
      <c r="A6" s="188" t="s">
        <v>321</v>
      </c>
      <c r="B6" s="205"/>
      <c r="C6" s="206"/>
      <c r="D6" s="207"/>
      <c r="E6" s="191"/>
      <c r="F6" s="187"/>
    </row>
    <row r="7" spans="1:6" ht="19.5" thickBot="1" x14ac:dyDescent="0.3">
      <c r="A7" s="188" t="s">
        <v>338</v>
      </c>
      <c r="B7" s="205"/>
      <c r="C7" s="206"/>
      <c r="D7" s="207"/>
      <c r="E7" s="191"/>
      <c r="F7" s="187"/>
    </row>
    <row r="8" spans="1:6" ht="19.5" thickBot="1" x14ac:dyDescent="0.3">
      <c r="A8" s="197" t="s">
        <v>241</v>
      </c>
      <c r="B8" s="205"/>
      <c r="C8" s="206"/>
      <c r="D8" s="207"/>
      <c r="E8" s="191"/>
      <c r="F8" s="187"/>
    </row>
    <row r="9" spans="1:6" ht="19.5" thickBot="1" x14ac:dyDescent="0.3">
      <c r="A9" s="199" t="s">
        <v>383</v>
      </c>
      <c r="B9" s="205"/>
      <c r="C9" s="206"/>
      <c r="D9" s="207">
        <v>2</v>
      </c>
      <c r="E9" s="191"/>
      <c r="F9" s="187"/>
    </row>
    <row r="10" spans="1:6" ht="19.5" thickBot="1" x14ac:dyDescent="0.3">
      <c r="A10" s="200" t="s">
        <v>459</v>
      </c>
      <c r="B10" s="205"/>
      <c r="C10" s="206"/>
      <c r="D10" s="207"/>
      <c r="E10" s="191"/>
      <c r="F10" s="187"/>
    </row>
    <row r="11" spans="1:6" ht="19.5" thickBot="1" x14ac:dyDescent="0.3">
      <c r="A11" s="200" t="s">
        <v>73</v>
      </c>
      <c r="B11" s="205"/>
      <c r="C11" s="206"/>
      <c r="D11" s="207">
        <v>2</v>
      </c>
      <c r="E11" s="191"/>
      <c r="F11" s="187"/>
    </row>
    <row r="12" spans="1:6" ht="19.5" thickBot="1" x14ac:dyDescent="0.3">
      <c r="A12" s="216" t="s">
        <v>120</v>
      </c>
      <c r="B12" s="205"/>
      <c r="C12" s="206"/>
      <c r="D12" s="207">
        <v>2</v>
      </c>
      <c r="E12" s="191"/>
      <c r="F12" s="187"/>
    </row>
    <row r="13" spans="1:6" ht="19.5" thickBot="1" x14ac:dyDescent="0.3">
      <c r="A13" s="198" t="s">
        <v>466</v>
      </c>
      <c r="B13" s="205"/>
      <c r="C13" s="206"/>
      <c r="D13" s="207">
        <v>4</v>
      </c>
      <c r="E13" s="191"/>
      <c r="F13" s="187"/>
    </row>
    <row r="14" spans="1:6" ht="19.5" thickBot="1" x14ac:dyDescent="0.3">
      <c r="A14" s="188" t="s">
        <v>259</v>
      </c>
      <c r="B14" s="205"/>
      <c r="C14" s="206"/>
      <c r="D14" s="207"/>
      <c r="E14" s="191"/>
      <c r="F14" s="187"/>
    </row>
    <row r="15" spans="1:6" ht="19.5" thickBot="1" x14ac:dyDescent="0.3">
      <c r="A15" s="197" t="s">
        <v>257</v>
      </c>
      <c r="B15" s="205"/>
      <c r="C15" s="206"/>
      <c r="D15" s="207"/>
      <c r="E15" s="191"/>
      <c r="F15" s="187"/>
    </row>
    <row r="16" spans="1:6" ht="19.5" thickBot="1" x14ac:dyDescent="0.3">
      <c r="A16" s="197" t="s">
        <v>353</v>
      </c>
      <c r="B16" s="205"/>
      <c r="C16" s="206"/>
      <c r="D16" s="207"/>
      <c r="E16" s="191"/>
      <c r="F16" s="187"/>
    </row>
    <row r="17" spans="1:6" ht="19.5" thickBot="1" x14ac:dyDescent="0.3">
      <c r="A17" s="197" t="s">
        <v>397</v>
      </c>
      <c r="B17" s="205"/>
      <c r="C17" s="206"/>
      <c r="D17" s="207"/>
      <c r="E17" s="191"/>
      <c r="F17" s="187"/>
    </row>
    <row r="18" spans="1:6" ht="19.5" thickBot="1" x14ac:dyDescent="0.3">
      <c r="A18" s="197" t="s">
        <v>340</v>
      </c>
      <c r="B18" s="205"/>
      <c r="C18" s="206"/>
      <c r="D18" s="207">
        <v>11</v>
      </c>
      <c r="E18" s="191"/>
      <c r="F18" s="187"/>
    </row>
    <row r="19" spans="1:6" ht="19.5" thickBot="1" x14ac:dyDescent="0.3">
      <c r="A19" s="197" t="s">
        <v>339</v>
      </c>
      <c r="B19" s="205"/>
      <c r="C19" s="206"/>
      <c r="D19" s="207">
        <v>13</v>
      </c>
      <c r="E19" s="191"/>
      <c r="F19" s="187"/>
    </row>
    <row r="20" spans="1:6" ht="19.5" thickBot="1" x14ac:dyDescent="0.35">
      <c r="A20" s="217" t="s">
        <v>473</v>
      </c>
      <c r="B20" s="205"/>
      <c r="C20" s="206"/>
      <c r="D20" s="207">
        <v>14</v>
      </c>
      <c r="E20" s="191"/>
      <c r="F20" s="187"/>
    </row>
    <row r="21" spans="1:6" ht="19.5" thickBot="1" x14ac:dyDescent="0.35">
      <c r="A21" s="217" t="s">
        <v>472</v>
      </c>
      <c r="B21" s="205"/>
      <c r="C21" s="206"/>
      <c r="D21" s="207"/>
      <c r="E21" s="191"/>
      <c r="F21" s="187"/>
    </row>
    <row r="22" spans="1:6" ht="19.5" thickBot="1" x14ac:dyDescent="0.3">
      <c r="A22" s="197" t="s">
        <v>350</v>
      </c>
      <c r="B22" s="209"/>
      <c r="C22" s="206"/>
      <c r="D22" s="207"/>
      <c r="E22" s="191"/>
      <c r="F22" s="187"/>
    </row>
    <row r="23" spans="1:6" ht="19.5" thickBot="1" x14ac:dyDescent="0.3">
      <c r="A23" s="197" t="s">
        <v>304</v>
      </c>
      <c r="B23" s="205">
        <v>3</v>
      </c>
      <c r="C23" s="206"/>
      <c r="D23" s="207"/>
      <c r="E23" s="191"/>
      <c r="F23" s="187"/>
    </row>
    <row r="24" spans="1:6" ht="19.5" thickBot="1" x14ac:dyDescent="0.3">
      <c r="A24" s="197" t="s">
        <v>71</v>
      </c>
      <c r="B24" s="205"/>
      <c r="C24" s="206"/>
      <c r="D24" s="207"/>
      <c r="E24" s="191"/>
      <c r="F24" s="187"/>
    </row>
    <row r="25" spans="1:6" ht="19.5" thickBot="1" x14ac:dyDescent="0.3">
      <c r="A25" s="197" t="s">
        <v>182</v>
      </c>
      <c r="B25" s="205"/>
      <c r="C25" s="206"/>
      <c r="D25" s="207"/>
      <c r="E25" s="191"/>
      <c r="F25" s="187"/>
    </row>
    <row r="26" spans="1:6" ht="19.5" thickBot="1" x14ac:dyDescent="0.3">
      <c r="A26" s="198" t="s">
        <v>428</v>
      </c>
      <c r="B26" s="205"/>
      <c r="C26" s="206"/>
      <c r="D26" s="207"/>
      <c r="E26" s="191"/>
      <c r="F26" s="187"/>
    </row>
    <row r="27" spans="1:6" ht="19.5" thickBot="1" x14ac:dyDescent="0.3">
      <c r="A27" s="197" t="s">
        <v>442</v>
      </c>
      <c r="B27" s="205">
        <v>4</v>
      </c>
      <c r="C27" s="206"/>
      <c r="D27" s="207">
        <v>5</v>
      </c>
      <c r="E27" s="191"/>
      <c r="F27" s="187"/>
    </row>
    <row r="28" spans="1:6" ht="21.75" thickBot="1" x14ac:dyDescent="0.3">
      <c r="A28" s="193" t="s">
        <v>15</v>
      </c>
      <c r="B28" s="205"/>
      <c r="C28" s="206"/>
      <c r="D28" s="207"/>
      <c r="E28" s="191"/>
      <c r="F28" s="187"/>
    </row>
    <row r="29" spans="1:6" ht="21.75" thickBot="1" x14ac:dyDescent="0.3">
      <c r="A29" s="194">
        <f>SUM(B29:E29)</f>
        <v>65</v>
      </c>
      <c r="B29" s="212">
        <f>SUM(B4:B28)</f>
        <v>8</v>
      </c>
      <c r="C29" s="210">
        <f>SUM(C4:C28)</f>
        <v>0</v>
      </c>
      <c r="D29" s="211">
        <f>SUM(D4:D28)</f>
        <v>57</v>
      </c>
      <c r="E29" s="189">
        <f>SUM(E4:E28)</f>
        <v>0</v>
      </c>
      <c r="F29" s="187"/>
    </row>
    <row r="30" spans="1:6" x14ac:dyDescent="0.25">
      <c r="A30" s="187"/>
      <c r="B30" s="215"/>
      <c r="C30" s="187"/>
      <c r="D30" s="187"/>
      <c r="E30" s="187"/>
      <c r="F30" s="187"/>
    </row>
    <row r="31" spans="1:6" x14ac:dyDescent="0.25">
      <c r="A31" s="187" t="s">
        <v>467</v>
      </c>
      <c r="B31" s="187"/>
      <c r="C31" s="187"/>
      <c r="D31" s="187"/>
      <c r="E31" s="187"/>
      <c r="F31" s="187"/>
    </row>
    <row r="32" spans="1:6" x14ac:dyDescent="0.25">
      <c r="A32" s="187"/>
      <c r="B32" s="187"/>
      <c r="C32" s="187"/>
      <c r="D32" s="187"/>
      <c r="E32" s="187"/>
      <c r="F32" s="187"/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B30" sqref="B30"/>
    </sheetView>
  </sheetViews>
  <sheetFormatPr defaultRowHeight="15" x14ac:dyDescent="0.25"/>
  <cols>
    <col min="1" max="1" width="21.85546875" customWidth="1"/>
    <col min="2" max="2" width="15.28515625" customWidth="1"/>
    <col min="3" max="3" width="16.85546875" customWidth="1"/>
    <col min="4" max="4" width="16.5703125" customWidth="1"/>
    <col min="5" max="5" width="17.140625" customWidth="1"/>
  </cols>
  <sheetData>
    <row r="1" spans="1:6" ht="33.75" x14ac:dyDescent="0.5">
      <c r="A1" s="195" t="s">
        <v>292</v>
      </c>
      <c r="B1" s="213"/>
      <c r="C1" s="190"/>
      <c r="D1" s="218" t="s">
        <v>475</v>
      </c>
      <c r="E1" s="220"/>
      <c r="F1" s="220"/>
    </row>
    <row r="2" spans="1:6" ht="15.75" thickBot="1" x14ac:dyDescent="0.3">
      <c r="A2" s="196"/>
      <c r="B2" s="213"/>
      <c r="C2" s="187"/>
      <c r="D2" s="187"/>
      <c r="E2" s="187"/>
      <c r="F2" s="187"/>
    </row>
    <row r="3" spans="1:6" ht="38.25" thickBot="1" x14ac:dyDescent="0.3">
      <c r="A3" s="192" t="s">
        <v>0</v>
      </c>
      <c r="B3" s="214" t="s">
        <v>452</v>
      </c>
      <c r="C3" s="203" t="s">
        <v>455</v>
      </c>
      <c r="D3" s="204" t="s">
        <v>453</v>
      </c>
      <c r="E3" s="202" t="s">
        <v>454</v>
      </c>
      <c r="F3" s="187"/>
    </row>
    <row r="4" spans="1:6" ht="19.5" thickBot="1" x14ac:dyDescent="0.3">
      <c r="A4" s="200" t="s">
        <v>121</v>
      </c>
      <c r="B4" s="205"/>
      <c r="C4" s="206"/>
      <c r="D4" s="207"/>
      <c r="E4" s="191"/>
      <c r="F4" s="187"/>
    </row>
    <row r="5" spans="1:6" ht="19.5" thickBot="1" x14ac:dyDescent="0.3">
      <c r="A5" s="188" t="s">
        <v>320</v>
      </c>
      <c r="B5" s="208">
        <v>12</v>
      </c>
      <c r="C5" s="206"/>
      <c r="D5" s="207"/>
      <c r="E5" s="191"/>
      <c r="F5" s="187"/>
    </row>
    <row r="6" spans="1:6" ht="19.5" thickBot="1" x14ac:dyDescent="0.3">
      <c r="A6" s="188" t="s">
        <v>321</v>
      </c>
      <c r="B6" s="205"/>
      <c r="C6" s="206"/>
      <c r="D6" s="207"/>
      <c r="E6" s="191"/>
      <c r="F6" s="187"/>
    </row>
    <row r="7" spans="1:6" ht="19.5" thickBot="1" x14ac:dyDescent="0.3">
      <c r="A7" s="188" t="s">
        <v>338</v>
      </c>
      <c r="B7" s="205"/>
      <c r="C7" s="206"/>
      <c r="D7" s="207"/>
      <c r="E7" s="191"/>
      <c r="F7" s="187"/>
    </row>
    <row r="8" spans="1:6" ht="19.5" thickBot="1" x14ac:dyDescent="0.3">
      <c r="A8" s="197" t="s">
        <v>241</v>
      </c>
      <c r="B8" s="205"/>
      <c r="C8" s="206"/>
      <c r="D8" s="207"/>
      <c r="E8" s="191"/>
      <c r="F8" s="187"/>
    </row>
    <row r="9" spans="1:6" ht="19.5" thickBot="1" x14ac:dyDescent="0.3">
      <c r="A9" s="199" t="s">
        <v>383</v>
      </c>
      <c r="B9" s="205"/>
      <c r="C9" s="206"/>
      <c r="D9" s="207"/>
      <c r="E9" s="191"/>
      <c r="F9" s="187"/>
    </row>
    <row r="10" spans="1:6" ht="19.5" thickBot="1" x14ac:dyDescent="0.3">
      <c r="A10" s="200" t="s">
        <v>459</v>
      </c>
      <c r="B10" s="205"/>
      <c r="C10" s="206"/>
      <c r="D10" s="207"/>
      <c r="E10" s="191"/>
      <c r="F10" s="187"/>
    </row>
    <row r="11" spans="1:6" ht="19.5" thickBot="1" x14ac:dyDescent="0.3">
      <c r="A11" s="200" t="s">
        <v>73</v>
      </c>
      <c r="B11" s="205"/>
      <c r="C11" s="206"/>
      <c r="D11" s="207"/>
      <c r="E11" s="191"/>
      <c r="F11" s="187"/>
    </row>
    <row r="12" spans="1:6" ht="19.5" thickBot="1" x14ac:dyDescent="0.3">
      <c r="A12" s="216" t="s">
        <v>120</v>
      </c>
      <c r="B12" s="205"/>
      <c r="C12" s="206"/>
      <c r="D12" s="207"/>
      <c r="E12" s="191"/>
      <c r="F12" s="187"/>
    </row>
    <row r="13" spans="1:6" ht="19.5" thickBot="1" x14ac:dyDescent="0.3">
      <c r="A13" s="198" t="s">
        <v>466</v>
      </c>
      <c r="B13" s="205"/>
      <c r="C13" s="206"/>
      <c r="D13" s="207"/>
      <c r="E13" s="191"/>
      <c r="F13" s="187"/>
    </row>
    <row r="14" spans="1:6" ht="19.5" thickBot="1" x14ac:dyDescent="0.3">
      <c r="A14" s="188" t="s">
        <v>259</v>
      </c>
      <c r="B14" s="205"/>
      <c r="C14" s="206"/>
      <c r="D14" s="207"/>
      <c r="E14" s="191"/>
      <c r="F14" s="187"/>
    </row>
    <row r="15" spans="1:6" ht="19.5" thickBot="1" x14ac:dyDescent="0.3">
      <c r="A15" s="197" t="s">
        <v>257</v>
      </c>
      <c r="B15" s="205"/>
      <c r="C15" s="206"/>
      <c r="D15" s="207"/>
      <c r="E15" s="191"/>
      <c r="F15" s="187"/>
    </row>
    <row r="16" spans="1:6" ht="19.5" thickBot="1" x14ac:dyDescent="0.3">
      <c r="A16" s="197" t="s">
        <v>353</v>
      </c>
      <c r="B16" s="205"/>
      <c r="C16" s="206"/>
      <c r="D16" s="207"/>
      <c r="E16" s="191"/>
      <c r="F16" s="187"/>
    </row>
    <row r="17" spans="1:6" ht="19.5" thickBot="1" x14ac:dyDescent="0.3">
      <c r="A17" s="197" t="s">
        <v>397</v>
      </c>
      <c r="B17" s="205"/>
      <c r="C17" s="206"/>
      <c r="D17" s="207"/>
      <c r="E17" s="191"/>
      <c r="F17" s="187"/>
    </row>
    <row r="18" spans="1:6" ht="19.5" thickBot="1" x14ac:dyDescent="0.3">
      <c r="A18" s="197" t="s">
        <v>340</v>
      </c>
      <c r="B18" s="205"/>
      <c r="C18" s="206"/>
      <c r="D18" s="207"/>
      <c r="E18" s="191"/>
      <c r="F18" s="187"/>
    </row>
    <row r="19" spans="1:6" ht="19.5" thickBot="1" x14ac:dyDescent="0.3">
      <c r="A19" s="197" t="s">
        <v>339</v>
      </c>
      <c r="B19" s="205"/>
      <c r="C19" s="206"/>
      <c r="D19" s="207"/>
      <c r="E19" s="191"/>
      <c r="F19" s="187"/>
    </row>
    <row r="20" spans="1:6" ht="19.5" thickBot="1" x14ac:dyDescent="0.35">
      <c r="A20" s="217" t="s">
        <v>473</v>
      </c>
      <c r="B20" s="205"/>
      <c r="C20" s="206"/>
      <c r="D20" s="207"/>
      <c r="E20" s="191"/>
      <c r="F20" s="187"/>
    </row>
    <row r="21" spans="1:6" ht="19.5" thickBot="1" x14ac:dyDescent="0.35">
      <c r="A21" s="217" t="s">
        <v>472</v>
      </c>
      <c r="B21" s="205"/>
      <c r="C21" s="206"/>
      <c r="D21" s="207"/>
      <c r="E21" s="191"/>
      <c r="F21" s="187"/>
    </row>
    <row r="22" spans="1:6" ht="19.5" thickBot="1" x14ac:dyDescent="0.3">
      <c r="A22" s="197" t="s">
        <v>350</v>
      </c>
      <c r="B22" s="209"/>
      <c r="C22" s="206"/>
      <c r="D22" s="207"/>
      <c r="E22" s="191"/>
      <c r="F22" s="187"/>
    </row>
    <row r="23" spans="1:6" ht="19.5" thickBot="1" x14ac:dyDescent="0.3">
      <c r="A23" s="197" t="s">
        <v>304</v>
      </c>
      <c r="B23" s="205"/>
      <c r="C23" s="206"/>
      <c r="D23" s="207"/>
      <c r="E23" s="191"/>
      <c r="F23" s="187"/>
    </row>
    <row r="24" spans="1:6" ht="38.25" thickBot="1" x14ac:dyDescent="0.3">
      <c r="A24" s="197" t="s">
        <v>71</v>
      </c>
      <c r="B24" s="205"/>
      <c r="C24" s="206"/>
      <c r="D24" s="207"/>
      <c r="E24" s="191"/>
      <c r="F24" s="187"/>
    </row>
    <row r="25" spans="1:6" ht="19.5" thickBot="1" x14ac:dyDescent="0.3">
      <c r="A25" s="197" t="s">
        <v>182</v>
      </c>
      <c r="B25" s="205"/>
      <c r="C25" s="206"/>
      <c r="D25" s="207"/>
      <c r="E25" s="191"/>
      <c r="F25" s="187"/>
    </row>
    <row r="26" spans="1:6" ht="19.5" thickBot="1" x14ac:dyDescent="0.3">
      <c r="A26" s="198" t="s">
        <v>428</v>
      </c>
      <c r="B26" s="205"/>
      <c r="C26" s="206"/>
      <c r="D26" s="207"/>
      <c r="E26" s="191"/>
      <c r="F26" s="187"/>
    </row>
    <row r="27" spans="1:6" ht="19.5" thickBot="1" x14ac:dyDescent="0.3">
      <c r="A27" s="197" t="s">
        <v>442</v>
      </c>
      <c r="B27" s="205"/>
      <c r="C27" s="206"/>
      <c r="D27" s="207"/>
      <c r="E27" s="191"/>
      <c r="F27" s="187"/>
    </row>
    <row r="28" spans="1:6" ht="21.75" thickBot="1" x14ac:dyDescent="0.3">
      <c r="A28" s="193" t="s">
        <v>15</v>
      </c>
      <c r="B28" s="205"/>
      <c r="C28" s="206"/>
      <c r="D28" s="207"/>
      <c r="E28" s="191"/>
      <c r="F28" s="187"/>
    </row>
    <row r="29" spans="1:6" ht="21.75" thickBot="1" x14ac:dyDescent="0.3">
      <c r="A29" s="194">
        <f>SUM(B29:E29)</f>
        <v>12</v>
      </c>
      <c r="B29" s="212">
        <f>SUM(B4:B28)</f>
        <v>12</v>
      </c>
      <c r="C29" s="210">
        <f>SUM(C4:C28)</f>
        <v>0</v>
      </c>
      <c r="D29" s="211">
        <v>0</v>
      </c>
      <c r="E29" s="189">
        <f>SUM(E4:E28)</f>
        <v>0</v>
      </c>
      <c r="F29" s="187"/>
    </row>
    <row r="30" spans="1:6" x14ac:dyDescent="0.25">
      <c r="A30" s="187"/>
      <c r="B30" s="215"/>
      <c r="C30" s="187"/>
      <c r="D30" s="187"/>
      <c r="E30" s="187"/>
      <c r="F30" s="187"/>
    </row>
    <row r="31" spans="1:6" x14ac:dyDescent="0.25">
      <c r="A31" s="187" t="s">
        <v>467</v>
      </c>
      <c r="B31" s="187"/>
      <c r="C31" s="187"/>
      <c r="D31" s="187"/>
      <c r="E31" s="187"/>
      <c r="F31" s="187"/>
    </row>
    <row r="32" spans="1:6" x14ac:dyDescent="0.25">
      <c r="A32" s="187"/>
      <c r="B32" s="187"/>
      <c r="C32" s="187"/>
      <c r="D32" s="187"/>
      <c r="E32" s="187"/>
      <c r="F32" s="187"/>
    </row>
    <row r="33" spans="1:6" x14ac:dyDescent="0.25">
      <c r="A33" s="187"/>
      <c r="B33" s="187"/>
      <c r="C33" s="187"/>
      <c r="D33" s="187"/>
      <c r="E33" s="187"/>
      <c r="F33" s="187"/>
    </row>
  </sheetData>
  <mergeCells count="1">
    <mergeCell ref="D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152</vt:i4>
      </vt:variant>
      <vt:variant>
        <vt:lpstr>Named Ranges</vt:lpstr>
      </vt:variant>
      <vt:variant>
        <vt:i4>5</vt:i4>
      </vt:variant>
    </vt:vector>
  </HeadingPairs>
  <TitlesOfParts>
    <vt:vector size="157" baseType="lpstr">
      <vt:lpstr>Nov 2009</vt:lpstr>
      <vt:lpstr>Dec 2009</vt:lpstr>
      <vt:lpstr>2009 annual</vt:lpstr>
      <vt:lpstr>2010 Annual</vt:lpstr>
      <vt:lpstr>Jan 2010</vt:lpstr>
      <vt:lpstr>Feb 2010 </vt:lpstr>
      <vt:lpstr>Mar 2010</vt:lpstr>
      <vt:lpstr>Arpil 2010</vt:lpstr>
      <vt:lpstr>May 2010</vt:lpstr>
      <vt:lpstr>June 2010</vt:lpstr>
      <vt:lpstr>July 2010</vt:lpstr>
      <vt:lpstr>Aug. 2010</vt:lpstr>
      <vt:lpstr>Sept 2010</vt:lpstr>
      <vt:lpstr>Oct. 2010</vt:lpstr>
      <vt:lpstr>Nov. 2010</vt:lpstr>
      <vt:lpstr>Dec. 2010</vt:lpstr>
      <vt:lpstr>Jan 2011</vt:lpstr>
      <vt:lpstr>Feb 2011</vt:lpstr>
      <vt:lpstr>Mar 2011</vt:lpstr>
      <vt:lpstr>Apr 2011</vt:lpstr>
      <vt:lpstr>May 2011</vt:lpstr>
      <vt:lpstr>June 2011</vt:lpstr>
      <vt:lpstr>July 2011</vt:lpstr>
      <vt:lpstr>Aug 2011</vt:lpstr>
      <vt:lpstr>Sept 2011</vt:lpstr>
      <vt:lpstr>Oct 2011</vt:lpstr>
      <vt:lpstr>Nov 2011</vt:lpstr>
      <vt:lpstr>Dec 2011</vt:lpstr>
      <vt:lpstr>Annual 2011</vt:lpstr>
      <vt:lpstr>Annual 2012</vt:lpstr>
      <vt:lpstr>Jan 2012</vt:lpstr>
      <vt:lpstr>Feb 2012</vt:lpstr>
      <vt:lpstr>Mar 2012</vt:lpstr>
      <vt:lpstr>Apr 2012</vt:lpstr>
      <vt:lpstr>May 2012</vt:lpstr>
      <vt:lpstr>June 2012</vt:lpstr>
      <vt:lpstr>July 2012</vt:lpstr>
      <vt:lpstr>Aug 2012</vt:lpstr>
      <vt:lpstr>Sept 2012</vt:lpstr>
      <vt:lpstr>Oct 2012</vt:lpstr>
      <vt:lpstr>Nov 2012</vt:lpstr>
      <vt:lpstr>Dec 2012</vt:lpstr>
      <vt:lpstr>Annual 2013</vt:lpstr>
      <vt:lpstr>Jan 2013</vt:lpstr>
      <vt:lpstr>Feb 2013</vt:lpstr>
      <vt:lpstr>Mar 2013</vt:lpstr>
      <vt:lpstr>Apr 2013</vt:lpstr>
      <vt:lpstr>May 2013</vt:lpstr>
      <vt:lpstr>June 2013</vt:lpstr>
      <vt:lpstr>July 2013</vt:lpstr>
      <vt:lpstr>Aug 2013</vt:lpstr>
      <vt:lpstr>Sept 2013</vt:lpstr>
      <vt:lpstr>October 2013</vt:lpstr>
      <vt:lpstr>Nov 2013</vt:lpstr>
      <vt:lpstr>Dec 2013</vt:lpstr>
      <vt:lpstr>2014 Annual</vt:lpstr>
      <vt:lpstr>Jan 2014</vt:lpstr>
      <vt:lpstr>Feb 2014</vt:lpstr>
      <vt:lpstr>April 2014</vt:lpstr>
      <vt:lpstr>May 2014</vt:lpstr>
      <vt:lpstr>June 2014</vt:lpstr>
      <vt:lpstr>Rummage Sale</vt:lpstr>
      <vt:lpstr>July 2014</vt:lpstr>
      <vt:lpstr>Aug 2014</vt:lpstr>
      <vt:lpstr>Sept 2014</vt:lpstr>
      <vt:lpstr>Oct 2014</vt:lpstr>
      <vt:lpstr>Nov 2014</vt:lpstr>
      <vt:lpstr>Dec 2014</vt:lpstr>
      <vt:lpstr>2015 Annual</vt:lpstr>
      <vt:lpstr>Jan 15</vt:lpstr>
      <vt:lpstr>Feb 2015</vt:lpstr>
      <vt:lpstr>Mar 2015</vt:lpstr>
      <vt:lpstr>Apr 2015</vt:lpstr>
      <vt:lpstr>May 2015</vt:lpstr>
      <vt:lpstr>June 2015</vt:lpstr>
      <vt:lpstr>July 2015</vt:lpstr>
      <vt:lpstr>Aug 2015</vt:lpstr>
      <vt:lpstr>Sept 2015</vt:lpstr>
      <vt:lpstr>Oct. 2015</vt:lpstr>
      <vt:lpstr>Nov 2015</vt:lpstr>
      <vt:lpstr>Dec 2015</vt:lpstr>
      <vt:lpstr>2016 Annual</vt:lpstr>
      <vt:lpstr>Jan 2016</vt:lpstr>
      <vt:lpstr>Feb 2016</vt:lpstr>
      <vt:lpstr>Mar 2016</vt:lpstr>
      <vt:lpstr>Apr2016</vt:lpstr>
      <vt:lpstr>May 2016</vt:lpstr>
      <vt:lpstr>Jun 2016</vt:lpstr>
      <vt:lpstr>Jul 2016</vt:lpstr>
      <vt:lpstr>Aug 2016</vt:lpstr>
      <vt:lpstr>Sept 2016</vt:lpstr>
      <vt:lpstr>Oct 2016</vt:lpstr>
      <vt:lpstr>Nov 2016</vt:lpstr>
      <vt:lpstr>Dec 2016</vt:lpstr>
      <vt:lpstr>2017 Annual</vt:lpstr>
      <vt:lpstr>Jan 2017</vt:lpstr>
      <vt:lpstr>Feb 2017</vt:lpstr>
      <vt:lpstr>Mar 2017</vt:lpstr>
      <vt:lpstr>Apr 2017</vt:lpstr>
      <vt:lpstr>May 2017</vt:lpstr>
      <vt:lpstr>June 2017</vt:lpstr>
      <vt:lpstr>July 2017</vt:lpstr>
      <vt:lpstr>Aug 2017</vt:lpstr>
      <vt:lpstr>Sept 2017</vt:lpstr>
      <vt:lpstr>Oct 2017</vt:lpstr>
      <vt:lpstr>Nov 2017</vt:lpstr>
      <vt:lpstr>Dec 2017</vt:lpstr>
      <vt:lpstr>2018 Annual</vt:lpstr>
      <vt:lpstr>Sheet1</vt:lpstr>
      <vt:lpstr>Jan 2018</vt:lpstr>
      <vt:lpstr>Feb 2018</vt:lpstr>
      <vt:lpstr>Mar 2018</vt:lpstr>
      <vt:lpstr>Apr 2018</vt:lpstr>
      <vt:lpstr>May 2018</vt:lpstr>
      <vt:lpstr>June 2018</vt:lpstr>
      <vt:lpstr>July 2018</vt:lpstr>
      <vt:lpstr>Aug 2018</vt:lpstr>
      <vt:lpstr>Sept 2018</vt:lpstr>
      <vt:lpstr>Oct 2018</vt:lpstr>
      <vt:lpstr>Nov 2018</vt:lpstr>
      <vt:lpstr>Dec 2018</vt:lpstr>
      <vt:lpstr>2019 Annual</vt:lpstr>
      <vt:lpstr>Jan 2019</vt:lpstr>
      <vt:lpstr>Feb 2019</vt:lpstr>
      <vt:lpstr>Mar 2019</vt:lpstr>
      <vt:lpstr>Apr 2019</vt:lpstr>
      <vt:lpstr>May 2019</vt:lpstr>
      <vt:lpstr>June 2019</vt:lpstr>
      <vt:lpstr>July 2019</vt:lpstr>
      <vt:lpstr>Aug 2019</vt:lpstr>
      <vt:lpstr>Sept 2019</vt:lpstr>
      <vt:lpstr>Oct 2019</vt:lpstr>
      <vt:lpstr>Nov 2019</vt:lpstr>
      <vt:lpstr>Dec 2019</vt:lpstr>
      <vt:lpstr>2020 Annual</vt:lpstr>
      <vt:lpstr>Jan 2020</vt:lpstr>
      <vt:lpstr>Feb 2020</vt:lpstr>
      <vt:lpstr>Mar 2020</vt:lpstr>
      <vt:lpstr>Apr 2020</vt:lpstr>
      <vt:lpstr>May 2020</vt:lpstr>
      <vt:lpstr>June 2020</vt:lpstr>
      <vt:lpstr>July2020</vt:lpstr>
      <vt:lpstr>Aug 2020</vt:lpstr>
      <vt:lpstr>Sept 2020</vt:lpstr>
      <vt:lpstr>Oct 2020</vt:lpstr>
      <vt:lpstr>Nov 2020</vt:lpstr>
      <vt:lpstr>Dec 2020</vt:lpstr>
      <vt:lpstr>2021 Annual</vt:lpstr>
      <vt:lpstr>Jan 2021</vt:lpstr>
      <vt:lpstr>Feb 2021</vt:lpstr>
      <vt:lpstr>Mar 2021</vt:lpstr>
      <vt:lpstr>Apr 2021</vt:lpstr>
      <vt:lpstr>'Dec 2020'!Print_Area</vt:lpstr>
      <vt:lpstr>'Mar 2021'!Print_Area</vt:lpstr>
      <vt:lpstr>'May 2018'!Print_Area</vt:lpstr>
      <vt:lpstr>'Nov 2009'!Print_Area</vt:lpstr>
      <vt:lpstr>'Nov 2020'!Print_Area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front desk</cp:lastModifiedBy>
  <cp:lastPrinted>2021-10-13T19:12:51Z</cp:lastPrinted>
  <dcterms:created xsi:type="dcterms:W3CDTF">2009-11-12T01:11:54Z</dcterms:created>
  <dcterms:modified xsi:type="dcterms:W3CDTF">2021-11-01T22:49:26Z</dcterms:modified>
</cp:coreProperties>
</file>