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:\Nightingale college 5-06-2021\"/>
    </mc:Choice>
  </mc:AlternateContent>
  <bookViews>
    <workbookView xWindow="0" yWindow="0" windowWidth="28800" windowHeight="12300"/>
  </bookViews>
  <sheets>
    <sheet name="New to NC" sheetId="1" r:id="rId1"/>
    <sheet name="Alumni of NC PN Program" sheetId="2" r:id="rId2"/>
  </sheets>
  <definedNames>
    <definedName name="_Hlk523230781" localSheetId="0">'New to NC'!$A$15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9" i="2" l="1"/>
  <c r="L19" i="2"/>
  <c r="K19" i="2"/>
  <c r="J19" i="2"/>
  <c r="I19" i="2"/>
  <c r="H19" i="2"/>
  <c r="G19" i="2"/>
  <c r="F19" i="2"/>
  <c r="E19" i="2"/>
  <c r="M18" i="2"/>
  <c r="L18" i="2"/>
  <c r="K18" i="2"/>
  <c r="J18" i="2"/>
  <c r="I18" i="2"/>
  <c r="H18" i="2"/>
  <c r="G18" i="2"/>
  <c r="F18" i="2"/>
  <c r="E18" i="2"/>
  <c r="C6" i="2"/>
  <c r="C20" i="2"/>
  <c r="C18" i="2"/>
  <c r="C19" i="2"/>
  <c r="C27" i="1"/>
  <c r="D19" i="2" l="1"/>
  <c r="D18" i="2"/>
  <c r="L17" i="2"/>
  <c r="K17" i="2"/>
  <c r="J17" i="2"/>
  <c r="I17" i="2"/>
  <c r="H17" i="2"/>
  <c r="G17" i="2"/>
  <c r="F17" i="2"/>
  <c r="E17" i="2"/>
  <c r="L12" i="2"/>
  <c r="K12" i="2"/>
  <c r="J12" i="2"/>
  <c r="I12" i="2"/>
  <c r="H12" i="2"/>
  <c r="G12" i="2"/>
  <c r="F12" i="2"/>
  <c r="E12" i="2"/>
  <c r="D17" i="2"/>
  <c r="C17" i="2"/>
  <c r="D12" i="2"/>
  <c r="C12" i="2"/>
  <c r="M8" i="2"/>
  <c r="M14" i="2"/>
  <c r="M17" i="2" s="1"/>
  <c r="H20" i="2"/>
  <c r="M16" i="2"/>
  <c r="M15" i="2"/>
  <c r="M11" i="2"/>
  <c r="M12" i="2" s="1"/>
  <c r="M10" i="2"/>
  <c r="M9" i="2"/>
  <c r="M6" i="2"/>
  <c r="L6" i="2"/>
  <c r="K6" i="2"/>
  <c r="J6" i="2"/>
  <c r="I6" i="2"/>
  <c r="H6" i="2"/>
  <c r="G6" i="2"/>
  <c r="F6" i="2"/>
  <c r="E6" i="2"/>
  <c r="D6" i="2"/>
  <c r="M22" i="1"/>
  <c r="L22" i="1"/>
  <c r="K22" i="1"/>
  <c r="J22" i="1"/>
  <c r="I22" i="1"/>
  <c r="H22" i="1"/>
  <c r="G22" i="1"/>
  <c r="F22" i="1"/>
  <c r="E22" i="1"/>
  <c r="D22" i="1"/>
  <c r="M16" i="1"/>
  <c r="L16" i="1"/>
  <c r="K16" i="1"/>
  <c r="J16" i="1"/>
  <c r="I16" i="1"/>
  <c r="H16" i="1"/>
  <c r="G16" i="1"/>
  <c r="F16" i="1"/>
  <c r="E16" i="1"/>
  <c r="D16" i="1"/>
  <c r="C16" i="1"/>
  <c r="M8" i="1"/>
  <c r="M9" i="1"/>
  <c r="M11" i="1" s="1"/>
  <c r="M10" i="1"/>
  <c r="M5" i="1"/>
  <c r="L5" i="1"/>
  <c r="K5" i="1"/>
  <c r="J5" i="1"/>
  <c r="I5" i="1"/>
  <c r="H5" i="1"/>
  <c r="G5" i="1"/>
  <c r="F5" i="1"/>
  <c r="E5" i="1"/>
  <c r="D5" i="1"/>
  <c r="C5" i="1"/>
  <c r="K20" i="2" l="1"/>
  <c r="L20" i="2"/>
  <c r="G20" i="2"/>
  <c r="I20" i="2"/>
  <c r="J20" i="2"/>
  <c r="E20" i="2"/>
  <c r="F20" i="2"/>
  <c r="M20" i="2"/>
  <c r="D20" i="2"/>
  <c r="L28" i="1"/>
  <c r="K28" i="1"/>
  <c r="J28" i="1"/>
  <c r="I28" i="1"/>
  <c r="H28" i="1"/>
  <c r="G28" i="1"/>
  <c r="F28" i="1"/>
  <c r="E28" i="1"/>
  <c r="D28" i="1"/>
  <c r="L27" i="1"/>
  <c r="K27" i="1"/>
  <c r="J27" i="1"/>
  <c r="I27" i="1"/>
  <c r="H27" i="1"/>
  <c r="G27" i="1"/>
  <c r="F27" i="1"/>
  <c r="E27" i="1"/>
  <c r="D27" i="1"/>
  <c r="C28" i="1"/>
  <c r="C22" i="1"/>
  <c r="L29" i="1" l="1"/>
  <c r="K29" i="1"/>
  <c r="J29" i="1"/>
  <c r="H29" i="1"/>
  <c r="G29" i="1"/>
  <c r="F29" i="1"/>
  <c r="D29" i="1"/>
  <c r="M25" i="1"/>
  <c r="M24" i="1"/>
  <c r="M21" i="1"/>
  <c r="M20" i="1"/>
  <c r="M19" i="1"/>
  <c r="M18" i="1"/>
  <c r="M15" i="1"/>
  <c r="M14" i="1"/>
  <c r="M13" i="1"/>
  <c r="I29" i="1"/>
  <c r="L26" i="1"/>
  <c r="K26" i="1"/>
  <c r="J26" i="1"/>
  <c r="I26" i="1"/>
  <c r="H26" i="1"/>
  <c r="G26" i="1"/>
  <c r="F26" i="1"/>
  <c r="E26" i="1"/>
  <c r="D26" i="1"/>
  <c r="C26" i="1"/>
  <c r="M7" i="1"/>
  <c r="L11" i="1"/>
  <c r="K11" i="1"/>
  <c r="J11" i="1"/>
  <c r="I11" i="1"/>
  <c r="H11" i="1"/>
  <c r="G11" i="1"/>
  <c r="F11" i="1"/>
  <c r="E11" i="1"/>
  <c r="D11" i="1"/>
  <c r="C11" i="1"/>
  <c r="M26" i="1" l="1"/>
  <c r="E29" i="1"/>
  <c r="M28" i="1"/>
  <c r="M27" i="1"/>
  <c r="C29" i="1"/>
  <c r="M29" i="1" l="1"/>
</calcChain>
</file>

<file path=xl/sharedStrings.xml><?xml version="1.0" encoding="utf-8"?>
<sst xmlns="http://schemas.openxmlformats.org/spreadsheetml/2006/main" count="105" uniqueCount="49">
  <si>
    <t>Course Number</t>
  </si>
  <si>
    <t>Delivery Modality</t>
  </si>
  <si>
    <t>Semester Credits</t>
  </si>
  <si>
    <t>Contact Hours</t>
  </si>
  <si>
    <t>Didactic Learning</t>
  </si>
  <si>
    <t>Experiential Learning</t>
  </si>
  <si>
    <t>Total</t>
  </si>
  <si>
    <t>CBT</t>
  </si>
  <si>
    <t>ISBP</t>
  </si>
  <si>
    <t>CBP</t>
  </si>
  <si>
    <t>DFC</t>
  </si>
  <si>
    <t>FE</t>
  </si>
  <si>
    <t>ISB</t>
  </si>
  <si>
    <t>CB</t>
  </si>
  <si>
    <t>IP</t>
  </si>
  <si>
    <t>SCI 220</t>
  </si>
  <si>
    <t>Online</t>
  </si>
  <si>
    <t>SCI 221</t>
  </si>
  <si>
    <t>ENG 120</t>
  </si>
  <si>
    <t>MAT 100</t>
  </si>
  <si>
    <t>Blended</t>
  </si>
  <si>
    <t>SCI 225</t>
  </si>
  <si>
    <t>Level II</t>
  </si>
  <si>
    <t>PSY 201</t>
  </si>
  <si>
    <t>Level III</t>
  </si>
  <si>
    <t>Level IV</t>
  </si>
  <si>
    <t>Nursing Courses Total</t>
  </si>
  <si>
    <t>GE Total</t>
  </si>
  <si>
    <t>ADN Program with GE Total</t>
  </si>
  <si>
    <t xml:space="preserve">Note: Learners whose program plan differs from this standard plan must complete SCI 225: Pathophysiology in the first academic semester of enrollment at the College to progress within the Program. Learners must complete the core nursing courses with experiential learning components within a maximum timeframe of eight (8) consecutive academic semesters. For Didactic and Experiential Learning Abbreviations and Definitions, refer to the Learning Modalities Definitions section of the Catalog. </t>
  </si>
  <si>
    <t>*Denotes lower-division core nursing course</t>
  </si>
  <si>
    <t>ADN 241*</t>
  </si>
  <si>
    <t>ADN 261*</t>
  </si>
  <si>
    <t>ADN 311*</t>
  </si>
  <si>
    <t>ADN 331*</t>
  </si>
  <si>
    <t>ADN 341*</t>
  </si>
  <si>
    <t>ADN 361*</t>
  </si>
  <si>
    <t>ADN 391*</t>
  </si>
  <si>
    <t>Remote</t>
  </si>
  <si>
    <t>Level I</t>
  </si>
  <si>
    <t>LPN LIC II</t>
  </si>
  <si>
    <t>Advanced standing for LPN/LVN licence</t>
  </si>
  <si>
    <t>NCPNA GE</t>
  </si>
  <si>
    <t>GE transfers for alumni of College's PN Diploma Program (Exit HESI score &gt;900)</t>
  </si>
  <si>
    <t>Advanced standing for alumni of College's PN Diploma Program (Exit HESI score &gt;900)</t>
  </si>
  <si>
    <t>LPN NCPNA</t>
  </si>
  <si>
    <r>
      <rPr>
        <b/>
        <sz val="11"/>
        <color rgb="FFFF0000"/>
        <rFont val="Calibri"/>
        <family val="2"/>
        <scheme val="minor"/>
      </rPr>
      <t xml:space="preserve">NOTE: </t>
    </r>
    <r>
      <rPr>
        <sz val="11"/>
        <color rgb="FFFF0000"/>
        <rFont val="Calibri"/>
        <family val="2"/>
        <scheme val="minor"/>
      </rPr>
      <t xml:space="preserve"> NCPNA GE is the code in Nexus to give GE course credit for alumni of the College's PN program who scored &gt;900 on the Exit HESI </t>
    </r>
  </si>
  <si>
    <r>
      <rPr>
        <b/>
        <sz val="11"/>
        <color rgb="FFFF0000"/>
        <rFont val="Calibri"/>
        <family val="2"/>
        <scheme val="minor"/>
      </rPr>
      <t xml:space="preserve">NOTE: </t>
    </r>
    <r>
      <rPr>
        <sz val="11"/>
        <color rgb="FFFF0000"/>
        <rFont val="Calibri"/>
        <family val="2"/>
        <scheme val="minor"/>
      </rPr>
      <t xml:space="preserve"> LPN NCPNA is the code in Nexus to give nursing course credit for alumni of the College's PN program who scored &gt;900 on the Exit HESI </t>
    </r>
  </si>
  <si>
    <t>Total Transfer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</si>
</sst>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i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4" fillId="0" borderId="3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3" fontId="2" fillId="4" borderId="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255"/>
    </xf>
    <xf numFmtId="0" fontId="4" fillId="0" borderId="6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6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textRotation="255"/>
    </xf>
    <xf numFmtId="0" fontId="4" fillId="0" borderId="11" xfId="0" applyFont="1" applyFill="1" applyBorder="1" applyAlignment="1">
      <alignment horizontal="left" vertical="center" wrapText="1"/>
    </xf>
    <xf numFmtId="0" fontId="4" fillId="7" borderId="10" xfId="0" applyFont="1" applyFill="1" applyBorder="1" applyAlignment="1">
      <alignment horizontal="center" vertical="center" textRotation="255"/>
    </xf>
    <xf numFmtId="0" fontId="4" fillId="7" borderId="9" xfId="0" applyFont="1" applyFill="1" applyBorder="1" applyAlignment="1">
      <alignment horizontal="center" vertical="center" textRotation="255"/>
    </xf>
    <xf numFmtId="0" fontId="2" fillId="7" borderId="6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left" vertical="top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vertical="center" wrapText="1"/>
    </xf>
    <xf numFmtId="0" fontId="5" fillId="4" borderId="4" xfId="0" applyFont="1" applyFill="1" applyBorder="1" applyAlignment="1">
      <alignment vertical="center" wrapText="1"/>
    </xf>
    <xf numFmtId="0" fontId="0" fillId="6" borderId="22" xfId="0" applyFill="1" applyBorder="1" applyAlignment="1">
      <alignment vertical="top" wrapText="1"/>
    </xf>
    <xf numFmtId="0" fontId="0" fillId="6" borderId="23" xfId="0" applyFill="1" applyBorder="1" applyAlignment="1">
      <alignment vertical="top" wrapText="1"/>
    </xf>
    <xf numFmtId="0" fontId="0" fillId="6" borderId="24" xfId="0" applyFill="1" applyBorder="1" applyAlignment="1">
      <alignment vertical="top" wrapText="1"/>
    </xf>
    <xf numFmtId="0" fontId="3" fillId="5" borderId="12" xfId="0" applyFont="1" applyFill="1" applyBorder="1" applyAlignment="1">
      <alignment horizontal="justify" vertical="center" wrapText="1"/>
    </xf>
    <xf numFmtId="0" fontId="3" fillId="5" borderId="0" xfId="0" applyFont="1" applyFill="1" applyBorder="1" applyAlignment="1">
      <alignment horizontal="justify" vertical="center" wrapText="1"/>
    </xf>
    <xf numFmtId="0" fontId="3" fillId="5" borderId="5" xfId="0" applyFont="1" applyFill="1" applyBorder="1" applyAlignment="1">
      <alignment horizontal="justify" vertical="center" wrapText="1"/>
    </xf>
    <xf numFmtId="0" fontId="6" fillId="5" borderId="11" xfId="0" applyFont="1" applyFill="1" applyBorder="1" applyAlignment="1">
      <alignment horizontal="justify" vertical="center" wrapText="1"/>
    </xf>
    <xf numFmtId="0" fontId="6" fillId="5" borderId="10" xfId="0" applyFont="1" applyFill="1" applyBorder="1" applyAlignment="1">
      <alignment horizontal="justify" vertical="center" wrapText="1"/>
    </xf>
    <xf numFmtId="0" fontId="6" fillId="5" borderId="6" xfId="0" applyFont="1" applyFill="1" applyBorder="1" applyAlignment="1">
      <alignment horizontal="justify" vertical="center" wrapText="1"/>
    </xf>
    <xf numFmtId="0" fontId="4" fillId="0" borderId="19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7" borderId="25" xfId="0" applyFont="1" applyFill="1" applyBorder="1" applyAlignment="1">
      <alignment horizontal="center" vertical="center" textRotation="255"/>
    </xf>
    <xf numFmtId="0" fontId="4" fillId="7" borderId="23" xfId="0" applyFont="1" applyFill="1" applyBorder="1" applyAlignment="1">
      <alignment horizontal="center" vertical="center" textRotation="255"/>
    </xf>
    <xf numFmtId="0" fontId="4" fillId="7" borderId="24" xfId="0" applyFont="1" applyFill="1" applyBorder="1" applyAlignment="1">
      <alignment horizontal="center" vertical="center" textRotation="255"/>
    </xf>
    <xf numFmtId="0" fontId="4" fillId="7" borderId="26" xfId="0" applyFont="1" applyFill="1" applyBorder="1" applyAlignment="1">
      <alignment horizontal="center" vertical="center" textRotation="255"/>
    </xf>
    <xf numFmtId="0" fontId="4" fillId="7" borderId="10" xfId="0" applyFont="1" applyFill="1" applyBorder="1" applyAlignment="1">
      <alignment horizontal="center" vertical="center" textRotation="255"/>
    </xf>
    <xf numFmtId="0" fontId="4" fillId="7" borderId="6" xfId="0" applyFont="1" applyFill="1" applyBorder="1" applyAlignment="1">
      <alignment horizontal="center" vertical="center" textRotation="25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tabSelected="1" workbookViewId="0">
      <selection activeCell="N4" sqref="N4:Q4"/>
    </sheetView>
  </sheetViews>
  <sheetFormatPr defaultRowHeight="15" x14ac:dyDescent="0.25"/>
  <cols>
    <col min="1" max="1" width="10.85546875" customWidth="1"/>
    <col min="4" max="8" width="5.85546875" customWidth="1"/>
    <col min="9" max="9" width="8.85546875" customWidth="1"/>
    <col min="10" max="13" width="5.85546875" customWidth="1"/>
  </cols>
  <sheetData>
    <row r="1" spans="1:17" ht="15.75" thickBot="1" x14ac:dyDescent="0.3">
      <c r="A1" s="28" t="s">
        <v>0</v>
      </c>
      <c r="B1" s="31" t="s">
        <v>1</v>
      </c>
      <c r="C1" s="34" t="s">
        <v>2</v>
      </c>
      <c r="D1" s="37" t="s">
        <v>3</v>
      </c>
      <c r="E1" s="38"/>
      <c r="F1" s="38"/>
      <c r="G1" s="38"/>
      <c r="H1" s="38"/>
      <c r="I1" s="38"/>
      <c r="J1" s="38"/>
      <c r="K1" s="38"/>
      <c r="L1" s="38"/>
      <c r="M1" s="39"/>
    </row>
    <row r="2" spans="1:17" ht="31.7" customHeight="1" thickBot="1" x14ac:dyDescent="0.3">
      <c r="A2" s="29"/>
      <c r="B2" s="32"/>
      <c r="C2" s="35"/>
      <c r="D2" s="40" t="s">
        <v>4</v>
      </c>
      <c r="E2" s="41"/>
      <c r="F2" s="41"/>
      <c r="G2" s="41"/>
      <c r="H2" s="42"/>
      <c r="I2" s="14" t="s">
        <v>38</v>
      </c>
      <c r="J2" s="41" t="s">
        <v>5</v>
      </c>
      <c r="K2" s="41"/>
      <c r="L2" s="42"/>
      <c r="M2" s="43" t="s">
        <v>6</v>
      </c>
    </row>
    <row r="3" spans="1:17" s="10" customFormat="1" ht="53.25" thickBot="1" x14ac:dyDescent="0.3">
      <c r="A3" s="30"/>
      <c r="B3" s="33"/>
      <c r="C3" s="36"/>
      <c r="D3" s="11" t="s">
        <v>7</v>
      </c>
      <c r="E3" s="11" t="s">
        <v>8</v>
      </c>
      <c r="F3" s="11" t="s">
        <v>9</v>
      </c>
      <c r="G3" s="11" t="s">
        <v>10</v>
      </c>
      <c r="H3" s="12" t="s">
        <v>11</v>
      </c>
      <c r="I3" s="15" t="s">
        <v>12</v>
      </c>
      <c r="J3" s="11" t="s">
        <v>13</v>
      </c>
      <c r="K3" s="11" t="s">
        <v>10</v>
      </c>
      <c r="L3" s="12" t="s">
        <v>14</v>
      </c>
      <c r="M3" s="44"/>
    </row>
    <row r="4" spans="1:17" s="10" customFormat="1" ht="79.7" customHeight="1" thickBot="1" x14ac:dyDescent="0.3">
      <c r="A4" s="16" t="s">
        <v>40</v>
      </c>
      <c r="B4" s="20" t="s">
        <v>41</v>
      </c>
      <c r="C4" s="21">
        <v>12</v>
      </c>
      <c r="D4" s="17"/>
      <c r="E4" s="17"/>
      <c r="F4" s="17"/>
      <c r="G4" s="17"/>
      <c r="H4" s="17"/>
      <c r="I4" s="18"/>
      <c r="J4" s="17"/>
      <c r="K4" s="17"/>
      <c r="L4" s="17"/>
      <c r="M4" s="19"/>
      <c r="N4" s="24"/>
      <c r="O4" s="25"/>
      <c r="P4" s="25"/>
      <c r="Q4" s="25"/>
    </row>
    <row r="5" spans="1:17" s="10" customFormat="1" ht="13.5" thickBot="1" x14ac:dyDescent="0.3">
      <c r="A5" s="26" t="s">
        <v>6</v>
      </c>
      <c r="B5" s="27"/>
      <c r="C5" s="5">
        <f>SUM(C1:C4)</f>
        <v>12</v>
      </c>
      <c r="D5" s="6">
        <f t="shared" ref="D5:M5" si="0">SUM(D1:D4)</f>
        <v>0</v>
      </c>
      <c r="E5" s="6">
        <f t="shared" si="0"/>
        <v>0</v>
      </c>
      <c r="F5" s="6">
        <f t="shared" si="0"/>
        <v>0</v>
      </c>
      <c r="G5" s="6">
        <f t="shared" si="0"/>
        <v>0</v>
      </c>
      <c r="H5" s="5">
        <f t="shared" si="0"/>
        <v>0</v>
      </c>
      <c r="I5" s="6">
        <f t="shared" si="0"/>
        <v>0</v>
      </c>
      <c r="J5" s="6">
        <f t="shared" si="0"/>
        <v>0</v>
      </c>
      <c r="K5" s="6">
        <f t="shared" si="0"/>
        <v>0</v>
      </c>
      <c r="L5" s="5">
        <f t="shared" si="0"/>
        <v>0</v>
      </c>
      <c r="M5" s="6">
        <f t="shared" si="0"/>
        <v>0</v>
      </c>
    </row>
    <row r="6" spans="1:17" ht="15.75" thickBot="1" x14ac:dyDescent="0.3">
      <c r="A6" s="45" t="s">
        <v>39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7"/>
    </row>
    <row r="7" spans="1:17" ht="15.75" thickBot="1" x14ac:dyDescent="0.3">
      <c r="A7" s="1" t="s">
        <v>15</v>
      </c>
      <c r="B7" s="2" t="s">
        <v>16</v>
      </c>
      <c r="C7" s="3">
        <v>4</v>
      </c>
      <c r="D7" s="4">
        <v>45</v>
      </c>
      <c r="E7" s="4">
        <v>30</v>
      </c>
      <c r="F7" s="4"/>
      <c r="G7" s="4"/>
      <c r="H7" s="3"/>
      <c r="I7" s="4"/>
      <c r="J7" s="4"/>
      <c r="K7" s="4"/>
      <c r="L7" s="3"/>
      <c r="M7" s="4">
        <f>SUM(D7:L7)</f>
        <v>75</v>
      </c>
    </row>
    <row r="8" spans="1:17" ht="15.75" thickBot="1" x14ac:dyDescent="0.3">
      <c r="A8" s="1" t="s">
        <v>17</v>
      </c>
      <c r="B8" s="2" t="s">
        <v>16</v>
      </c>
      <c r="C8" s="3">
        <v>4</v>
      </c>
      <c r="D8" s="4">
        <v>45</v>
      </c>
      <c r="E8" s="4">
        <v>30</v>
      </c>
      <c r="F8" s="4"/>
      <c r="G8" s="4"/>
      <c r="H8" s="3"/>
      <c r="I8" s="4"/>
      <c r="J8" s="4"/>
      <c r="K8" s="4"/>
      <c r="L8" s="3"/>
      <c r="M8" s="4">
        <f t="shared" ref="M8:M10" si="1">SUM(D8:L8)</f>
        <v>75</v>
      </c>
    </row>
    <row r="9" spans="1:17" ht="15.75" thickBot="1" x14ac:dyDescent="0.3">
      <c r="A9" s="1" t="s">
        <v>18</v>
      </c>
      <c r="B9" s="2" t="s">
        <v>16</v>
      </c>
      <c r="C9" s="3">
        <v>3</v>
      </c>
      <c r="D9" s="4">
        <v>45</v>
      </c>
      <c r="E9" s="4"/>
      <c r="F9" s="4"/>
      <c r="G9" s="4"/>
      <c r="H9" s="3"/>
      <c r="I9" s="4"/>
      <c r="J9" s="4"/>
      <c r="K9" s="4"/>
      <c r="L9" s="3"/>
      <c r="M9" s="4">
        <f t="shared" si="1"/>
        <v>45</v>
      </c>
    </row>
    <row r="10" spans="1:17" ht="15.75" thickBot="1" x14ac:dyDescent="0.3">
      <c r="A10" s="1" t="s">
        <v>19</v>
      </c>
      <c r="B10" s="2" t="s">
        <v>16</v>
      </c>
      <c r="C10" s="3">
        <v>3</v>
      </c>
      <c r="D10" s="4">
        <v>45</v>
      </c>
      <c r="E10" s="4"/>
      <c r="F10" s="4"/>
      <c r="G10" s="4"/>
      <c r="H10" s="3"/>
      <c r="I10" s="4"/>
      <c r="J10" s="4"/>
      <c r="K10" s="4"/>
      <c r="L10" s="3"/>
      <c r="M10" s="4">
        <f t="shared" si="1"/>
        <v>45</v>
      </c>
    </row>
    <row r="11" spans="1:17" ht="15.75" thickBot="1" x14ac:dyDescent="0.3">
      <c r="A11" s="26" t="s">
        <v>6</v>
      </c>
      <c r="B11" s="27"/>
      <c r="C11" s="5">
        <f>SUM(C7:C10)</f>
        <v>14</v>
      </c>
      <c r="D11" s="6">
        <f t="shared" ref="D11:M11" si="2">SUM(D7:D10)</f>
        <v>180</v>
      </c>
      <c r="E11" s="6">
        <f t="shared" si="2"/>
        <v>60</v>
      </c>
      <c r="F11" s="6">
        <f t="shared" si="2"/>
        <v>0</v>
      </c>
      <c r="G11" s="6">
        <f t="shared" si="2"/>
        <v>0</v>
      </c>
      <c r="H11" s="5">
        <f t="shared" si="2"/>
        <v>0</v>
      </c>
      <c r="I11" s="6">
        <f t="shared" si="2"/>
        <v>0</v>
      </c>
      <c r="J11" s="6">
        <f t="shared" si="2"/>
        <v>0</v>
      </c>
      <c r="K11" s="6">
        <f t="shared" si="2"/>
        <v>0</v>
      </c>
      <c r="L11" s="5">
        <f t="shared" si="2"/>
        <v>0</v>
      </c>
      <c r="M11" s="6">
        <f t="shared" si="2"/>
        <v>240</v>
      </c>
    </row>
    <row r="12" spans="1:17" ht="15.75" thickBot="1" x14ac:dyDescent="0.3">
      <c r="A12" s="45" t="s">
        <v>22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7"/>
    </row>
    <row r="13" spans="1:17" ht="15.75" thickBot="1" x14ac:dyDescent="0.3">
      <c r="A13" s="1" t="s">
        <v>21</v>
      </c>
      <c r="B13" s="2" t="s">
        <v>16</v>
      </c>
      <c r="C13" s="3">
        <v>3</v>
      </c>
      <c r="D13" s="4">
        <v>45</v>
      </c>
      <c r="E13" s="4"/>
      <c r="F13" s="4"/>
      <c r="G13" s="4"/>
      <c r="H13" s="3"/>
      <c r="I13" s="4"/>
      <c r="J13" s="4"/>
      <c r="K13" s="4"/>
      <c r="L13" s="3"/>
      <c r="M13" s="4">
        <f t="shared" ref="M13" si="3">SUM(D13:L13)</f>
        <v>45</v>
      </c>
    </row>
    <row r="14" spans="1:17" ht="15.75" thickBot="1" x14ac:dyDescent="0.3">
      <c r="A14" s="1" t="s">
        <v>31</v>
      </c>
      <c r="B14" s="2" t="s">
        <v>20</v>
      </c>
      <c r="C14" s="3">
        <v>6</v>
      </c>
      <c r="D14" s="4">
        <v>45</v>
      </c>
      <c r="E14" s="4">
        <v>6</v>
      </c>
      <c r="F14" s="4">
        <v>3.5</v>
      </c>
      <c r="G14" s="4">
        <v>5</v>
      </c>
      <c r="H14" s="3"/>
      <c r="I14" s="4">
        <v>27.5</v>
      </c>
      <c r="J14" s="4">
        <v>30</v>
      </c>
      <c r="K14" s="4">
        <v>48</v>
      </c>
      <c r="L14" s="3"/>
      <c r="M14" s="4">
        <f t="shared" ref="M14:M15" si="4">SUM(D14:L14)</f>
        <v>165</v>
      </c>
    </row>
    <row r="15" spans="1:17" ht="15.75" thickBot="1" x14ac:dyDescent="0.3">
      <c r="A15" s="1" t="s">
        <v>32</v>
      </c>
      <c r="B15" s="2" t="s">
        <v>20</v>
      </c>
      <c r="C15" s="3">
        <v>6</v>
      </c>
      <c r="D15" s="4">
        <v>45</v>
      </c>
      <c r="E15" s="4">
        <v>6</v>
      </c>
      <c r="F15" s="4">
        <v>3.5</v>
      </c>
      <c r="G15" s="4">
        <v>5</v>
      </c>
      <c r="H15" s="3"/>
      <c r="I15" s="4">
        <v>27.5</v>
      </c>
      <c r="J15" s="4">
        <v>30</v>
      </c>
      <c r="K15" s="4">
        <v>48</v>
      </c>
      <c r="L15" s="3"/>
      <c r="M15" s="4">
        <f t="shared" si="4"/>
        <v>165</v>
      </c>
    </row>
    <row r="16" spans="1:17" ht="15.75" thickBot="1" x14ac:dyDescent="0.3">
      <c r="A16" s="26" t="s">
        <v>6</v>
      </c>
      <c r="B16" s="27"/>
      <c r="C16" s="5">
        <f>SUM(C13:C15)</f>
        <v>15</v>
      </c>
      <c r="D16" s="5">
        <f t="shared" ref="D16:M16" si="5">SUM(D13:D15)</f>
        <v>135</v>
      </c>
      <c r="E16" s="5">
        <f t="shared" si="5"/>
        <v>12</v>
      </c>
      <c r="F16" s="5">
        <f t="shared" si="5"/>
        <v>7</v>
      </c>
      <c r="G16" s="5">
        <f t="shared" si="5"/>
        <v>10</v>
      </c>
      <c r="H16" s="5">
        <f t="shared" si="5"/>
        <v>0</v>
      </c>
      <c r="I16" s="5">
        <f t="shared" si="5"/>
        <v>55</v>
      </c>
      <c r="J16" s="5">
        <f t="shared" si="5"/>
        <v>60</v>
      </c>
      <c r="K16" s="5">
        <f t="shared" si="5"/>
        <v>96</v>
      </c>
      <c r="L16" s="5">
        <f t="shared" si="5"/>
        <v>0</v>
      </c>
      <c r="M16" s="5">
        <f t="shared" si="5"/>
        <v>375</v>
      </c>
    </row>
    <row r="17" spans="1:13" ht="15.75" thickBot="1" x14ac:dyDescent="0.3">
      <c r="A17" s="45" t="s">
        <v>24</v>
      </c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7"/>
    </row>
    <row r="18" spans="1:13" ht="15.75" thickBot="1" x14ac:dyDescent="0.3">
      <c r="A18" s="1" t="s">
        <v>23</v>
      </c>
      <c r="B18" s="2" t="s">
        <v>16</v>
      </c>
      <c r="C18" s="3">
        <v>3</v>
      </c>
      <c r="D18" s="4">
        <v>45</v>
      </c>
      <c r="E18" s="4"/>
      <c r="F18" s="4"/>
      <c r="G18" s="4"/>
      <c r="H18" s="3"/>
      <c r="I18" s="4"/>
      <c r="J18" s="4"/>
      <c r="K18" s="4"/>
      <c r="L18" s="3"/>
      <c r="M18" s="4">
        <f>SUM(D18:L18)</f>
        <v>45</v>
      </c>
    </row>
    <row r="19" spans="1:13" ht="15.75" thickBot="1" x14ac:dyDescent="0.3">
      <c r="A19" s="1" t="s">
        <v>33</v>
      </c>
      <c r="B19" s="13" t="s">
        <v>16</v>
      </c>
      <c r="C19" s="3">
        <v>3</v>
      </c>
      <c r="D19" s="4">
        <v>45</v>
      </c>
      <c r="E19" s="4"/>
      <c r="F19" s="4"/>
      <c r="G19" s="4"/>
      <c r="H19" s="3"/>
      <c r="I19" s="4"/>
      <c r="J19" s="4"/>
      <c r="K19" s="4"/>
      <c r="L19" s="3"/>
      <c r="M19" s="4">
        <f t="shared" ref="M19:M21" si="6">SUM(D19:L19)</f>
        <v>45</v>
      </c>
    </row>
    <row r="20" spans="1:13" ht="15.75" thickBot="1" x14ac:dyDescent="0.3">
      <c r="A20" s="1" t="s">
        <v>34</v>
      </c>
      <c r="B20" s="13" t="s">
        <v>16</v>
      </c>
      <c r="C20" s="3">
        <v>2</v>
      </c>
      <c r="D20" s="4">
        <v>30</v>
      </c>
      <c r="E20" s="4"/>
      <c r="F20" s="4"/>
      <c r="G20" s="4"/>
      <c r="H20" s="3"/>
      <c r="I20" s="4"/>
      <c r="J20" s="4"/>
      <c r="K20" s="4"/>
      <c r="L20" s="3"/>
      <c r="M20" s="4">
        <f t="shared" si="6"/>
        <v>30</v>
      </c>
    </row>
    <row r="21" spans="1:13" ht="15.75" thickBot="1" x14ac:dyDescent="0.3">
      <c r="A21" s="1" t="s">
        <v>35</v>
      </c>
      <c r="B21" s="2" t="s">
        <v>20</v>
      </c>
      <c r="C21" s="3">
        <v>7</v>
      </c>
      <c r="D21" s="4">
        <v>52.5</v>
      </c>
      <c r="E21" s="4">
        <v>3</v>
      </c>
      <c r="F21" s="4">
        <v>6.5</v>
      </c>
      <c r="G21" s="4">
        <v>5</v>
      </c>
      <c r="H21" s="3"/>
      <c r="I21" s="4">
        <v>12</v>
      </c>
      <c r="J21" s="4">
        <v>52.5</v>
      </c>
      <c r="K21" s="4">
        <v>71</v>
      </c>
      <c r="L21" s="3"/>
      <c r="M21" s="4">
        <f t="shared" si="6"/>
        <v>202.5</v>
      </c>
    </row>
    <row r="22" spans="1:13" ht="15.75" thickBot="1" x14ac:dyDescent="0.3">
      <c r="A22" s="26" t="s">
        <v>6</v>
      </c>
      <c r="B22" s="27"/>
      <c r="C22" s="5">
        <f>SUM(C18:C21)</f>
        <v>15</v>
      </c>
      <c r="D22" s="5">
        <f t="shared" ref="D22:M22" si="7">SUM(D18:D21)</f>
        <v>172.5</v>
      </c>
      <c r="E22" s="5">
        <f t="shared" si="7"/>
        <v>3</v>
      </c>
      <c r="F22" s="5">
        <f t="shared" si="7"/>
        <v>6.5</v>
      </c>
      <c r="G22" s="5">
        <f t="shared" si="7"/>
        <v>5</v>
      </c>
      <c r="H22" s="5">
        <f t="shared" si="7"/>
        <v>0</v>
      </c>
      <c r="I22" s="5">
        <f t="shared" si="7"/>
        <v>12</v>
      </c>
      <c r="J22" s="5">
        <f t="shared" si="7"/>
        <v>52.5</v>
      </c>
      <c r="K22" s="5">
        <f t="shared" si="7"/>
        <v>71</v>
      </c>
      <c r="L22" s="5">
        <f t="shared" si="7"/>
        <v>0</v>
      </c>
      <c r="M22" s="5">
        <f t="shared" si="7"/>
        <v>322.5</v>
      </c>
    </row>
    <row r="23" spans="1:13" ht="15.75" thickBot="1" x14ac:dyDescent="0.3">
      <c r="A23" s="45" t="s">
        <v>25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</row>
    <row r="24" spans="1:13" ht="15.75" thickBot="1" x14ac:dyDescent="0.3">
      <c r="A24" s="1" t="s">
        <v>36</v>
      </c>
      <c r="B24" s="2" t="s">
        <v>20</v>
      </c>
      <c r="C24" s="3">
        <v>7</v>
      </c>
      <c r="D24" s="4">
        <v>60</v>
      </c>
      <c r="E24" s="4">
        <v>3</v>
      </c>
      <c r="F24" s="4">
        <v>2.5</v>
      </c>
      <c r="G24" s="4">
        <v>6</v>
      </c>
      <c r="H24" s="3"/>
      <c r="I24" s="4">
        <v>12</v>
      </c>
      <c r="J24" s="4">
        <v>44</v>
      </c>
      <c r="K24" s="4">
        <v>60</v>
      </c>
      <c r="L24" s="3"/>
      <c r="M24" s="4">
        <f t="shared" ref="M24:M25" si="8">SUM(D24:L24)</f>
        <v>187.5</v>
      </c>
    </row>
    <row r="25" spans="1:13" ht="15.75" thickBot="1" x14ac:dyDescent="0.3">
      <c r="A25" s="1" t="s">
        <v>37</v>
      </c>
      <c r="B25" s="2" t="s">
        <v>20</v>
      </c>
      <c r="C25" s="3">
        <v>5</v>
      </c>
      <c r="D25" s="4">
        <v>35</v>
      </c>
      <c r="E25" s="4"/>
      <c r="F25" s="4"/>
      <c r="G25" s="4"/>
      <c r="H25" s="3"/>
      <c r="I25" s="4"/>
      <c r="J25" s="4"/>
      <c r="K25" s="4"/>
      <c r="L25" s="3">
        <v>120</v>
      </c>
      <c r="M25" s="4">
        <f t="shared" si="8"/>
        <v>155</v>
      </c>
    </row>
    <row r="26" spans="1:13" ht="15.75" thickBot="1" x14ac:dyDescent="0.3">
      <c r="A26" s="26" t="s">
        <v>6</v>
      </c>
      <c r="B26" s="27"/>
      <c r="C26" s="5">
        <f>SUM(C24:C25)</f>
        <v>12</v>
      </c>
      <c r="D26" s="6">
        <f t="shared" ref="D26:M26" si="9">SUM(D24:D25)</f>
        <v>95</v>
      </c>
      <c r="E26" s="6">
        <f t="shared" si="9"/>
        <v>3</v>
      </c>
      <c r="F26" s="6">
        <f t="shared" si="9"/>
        <v>2.5</v>
      </c>
      <c r="G26" s="6">
        <f t="shared" si="9"/>
        <v>6</v>
      </c>
      <c r="H26" s="5">
        <f t="shared" si="9"/>
        <v>0</v>
      </c>
      <c r="I26" s="6">
        <f t="shared" si="9"/>
        <v>12</v>
      </c>
      <c r="J26" s="6">
        <f t="shared" si="9"/>
        <v>44</v>
      </c>
      <c r="K26" s="6">
        <f t="shared" si="9"/>
        <v>60</v>
      </c>
      <c r="L26" s="5">
        <f t="shared" si="9"/>
        <v>120</v>
      </c>
      <c r="M26" s="6">
        <f t="shared" si="9"/>
        <v>342.5</v>
      </c>
    </row>
    <row r="27" spans="1:13" ht="15.75" thickBot="1" x14ac:dyDescent="0.3">
      <c r="A27" s="59" t="s">
        <v>26</v>
      </c>
      <c r="B27" s="60"/>
      <c r="C27" s="3">
        <f>SUM(C5,C14,C15,C19,C20,C21,C24,C25)</f>
        <v>48</v>
      </c>
      <c r="D27" s="3">
        <f t="shared" ref="D27:L27" si="10">SUM(D14,D15,D19,D20,D21,D24,D25)</f>
        <v>312.5</v>
      </c>
      <c r="E27" s="3">
        <f t="shared" si="10"/>
        <v>18</v>
      </c>
      <c r="F27" s="3">
        <f t="shared" si="10"/>
        <v>16</v>
      </c>
      <c r="G27" s="3">
        <f t="shared" si="10"/>
        <v>21</v>
      </c>
      <c r="H27" s="3">
        <f t="shared" si="10"/>
        <v>0</v>
      </c>
      <c r="I27" s="3">
        <f t="shared" si="10"/>
        <v>79</v>
      </c>
      <c r="J27" s="3">
        <f t="shared" si="10"/>
        <v>156.5</v>
      </c>
      <c r="K27" s="3">
        <f t="shared" si="10"/>
        <v>227</v>
      </c>
      <c r="L27" s="3">
        <f t="shared" si="10"/>
        <v>120</v>
      </c>
      <c r="M27" s="4">
        <f t="shared" ref="M27:M28" si="11">SUM(D27:L27)</f>
        <v>950</v>
      </c>
    </row>
    <row r="28" spans="1:13" ht="15.75" thickBot="1" x14ac:dyDescent="0.3">
      <c r="A28" s="59" t="s">
        <v>27</v>
      </c>
      <c r="B28" s="60"/>
      <c r="C28" s="3">
        <f>SUM(C7,C8,C9,C10,C13,C18)</f>
        <v>20</v>
      </c>
      <c r="D28" s="3">
        <f t="shared" ref="D28:L28" si="12">SUM(D7,D8,D9,D10,D13,D18)</f>
        <v>270</v>
      </c>
      <c r="E28" s="3">
        <f t="shared" si="12"/>
        <v>60</v>
      </c>
      <c r="F28" s="3">
        <f t="shared" si="12"/>
        <v>0</v>
      </c>
      <c r="G28" s="3">
        <f t="shared" si="12"/>
        <v>0</v>
      </c>
      <c r="H28" s="3">
        <f t="shared" si="12"/>
        <v>0</v>
      </c>
      <c r="I28" s="3">
        <f t="shared" si="12"/>
        <v>0</v>
      </c>
      <c r="J28" s="3">
        <f t="shared" si="12"/>
        <v>0</v>
      </c>
      <c r="K28" s="3">
        <f t="shared" si="12"/>
        <v>0</v>
      </c>
      <c r="L28" s="3">
        <f t="shared" si="12"/>
        <v>0</v>
      </c>
      <c r="M28" s="4">
        <f t="shared" si="11"/>
        <v>330</v>
      </c>
    </row>
    <row r="29" spans="1:13" ht="26.1" customHeight="1" thickBot="1" x14ac:dyDescent="0.3">
      <c r="A29" s="48" t="s">
        <v>28</v>
      </c>
      <c r="B29" s="49"/>
      <c r="C29" s="7">
        <f t="shared" ref="C29:M29" si="13">SUM(C27:C28)</f>
        <v>68</v>
      </c>
      <c r="D29" s="8">
        <f t="shared" si="13"/>
        <v>582.5</v>
      </c>
      <c r="E29" s="8">
        <f t="shared" si="13"/>
        <v>78</v>
      </c>
      <c r="F29" s="8">
        <f t="shared" si="13"/>
        <v>16</v>
      </c>
      <c r="G29" s="8">
        <f t="shared" si="13"/>
        <v>21</v>
      </c>
      <c r="H29" s="7">
        <f t="shared" si="13"/>
        <v>0</v>
      </c>
      <c r="I29" s="8">
        <f t="shared" si="13"/>
        <v>79</v>
      </c>
      <c r="J29" s="8">
        <f t="shared" si="13"/>
        <v>156.5</v>
      </c>
      <c r="K29" s="8">
        <f t="shared" si="13"/>
        <v>227</v>
      </c>
      <c r="L29" s="7">
        <f t="shared" si="13"/>
        <v>120</v>
      </c>
      <c r="M29" s="9">
        <f t="shared" si="13"/>
        <v>1280</v>
      </c>
    </row>
    <row r="30" spans="1:13" ht="105.6" customHeight="1" x14ac:dyDescent="0.25">
      <c r="A30" s="50" t="s">
        <v>29</v>
      </c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2"/>
    </row>
    <row r="31" spans="1:13" x14ac:dyDescent="0.25">
      <c r="A31" s="53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5"/>
    </row>
    <row r="32" spans="1:13" ht="15.75" thickBot="1" x14ac:dyDescent="0.3">
      <c r="A32" s="56" t="s">
        <v>30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8"/>
    </row>
  </sheetData>
  <mergeCells count="23">
    <mergeCell ref="A29:B29"/>
    <mergeCell ref="A30:M30"/>
    <mergeCell ref="A31:M31"/>
    <mergeCell ref="A32:M32"/>
    <mergeCell ref="A17:M17"/>
    <mergeCell ref="A22:B22"/>
    <mergeCell ref="A23:M23"/>
    <mergeCell ref="A26:B26"/>
    <mergeCell ref="A27:B27"/>
    <mergeCell ref="A28:B28"/>
    <mergeCell ref="N4:Q4"/>
    <mergeCell ref="A16:B16"/>
    <mergeCell ref="A1:A3"/>
    <mergeCell ref="B1:B3"/>
    <mergeCell ref="C1:C3"/>
    <mergeCell ref="D1:M1"/>
    <mergeCell ref="D2:H2"/>
    <mergeCell ref="M2:M3"/>
    <mergeCell ref="A6:M6"/>
    <mergeCell ref="A11:B11"/>
    <mergeCell ref="A12:M12"/>
    <mergeCell ref="J2:L2"/>
    <mergeCell ref="A5:B5"/>
  </mergeCells>
  <pageMargins left="0.7" right="0.7" top="0.75" bottom="0.75" header="0.3" footer="0.3"/>
  <pageSetup orientation="portrait" horizontalDpi="90" verticalDpi="90" r:id="rId1"/>
  <ignoredErrors>
    <ignoredError sqref="M7:M8 M9:M10 M13:M15 M18:M21 M24:M25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topLeftCell="A3" workbookViewId="0">
      <selection activeCell="B4" sqref="B4"/>
    </sheetView>
  </sheetViews>
  <sheetFormatPr defaultRowHeight="15" x14ac:dyDescent="0.25"/>
  <cols>
    <col min="1" max="1" width="10.85546875" customWidth="1"/>
    <col min="2" max="2" width="17.42578125" customWidth="1"/>
    <col min="4" max="8" width="5.85546875" customWidth="1"/>
    <col min="9" max="9" width="8.85546875" customWidth="1"/>
    <col min="10" max="13" width="5.85546875" customWidth="1"/>
  </cols>
  <sheetData>
    <row r="1" spans="1:17" ht="15" customHeight="1" thickBot="1" x14ac:dyDescent="0.3">
      <c r="A1" s="28" t="s">
        <v>0</v>
      </c>
      <c r="B1" s="31" t="s">
        <v>1</v>
      </c>
      <c r="C1" s="34" t="s">
        <v>2</v>
      </c>
      <c r="D1" s="37" t="s">
        <v>3</v>
      </c>
      <c r="E1" s="38"/>
      <c r="F1" s="38"/>
      <c r="G1" s="38"/>
      <c r="H1" s="38"/>
      <c r="I1" s="38"/>
      <c r="J1" s="38"/>
      <c r="K1" s="38"/>
      <c r="L1" s="38"/>
      <c r="M1" s="39"/>
    </row>
    <row r="2" spans="1:17" ht="15.75" thickBot="1" x14ac:dyDescent="0.3">
      <c r="A2" s="29"/>
      <c r="B2" s="32"/>
      <c r="C2" s="35"/>
      <c r="D2" s="40" t="s">
        <v>4</v>
      </c>
      <c r="E2" s="41"/>
      <c r="F2" s="41"/>
      <c r="G2" s="41"/>
      <c r="H2" s="42"/>
      <c r="I2" s="14" t="s">
        <v>38</v>
      </c>
      <c r="J2" s="41" t="s">
        <v>5</v>
      </c>
      <c r="K2" s="41"/>
      <c r="L2" s="42"/>
      <c r="M2" s="43" t="s">
        <v>6</v>
      </c>
    </row>
    <row r="3" spans="1:17" ht="53.25" thickBot="1" x14ac:dyDescent="0.3">
      <c r="A3" s="30"/>
      <c r="B3" s="33"/>
      <c r="C3" s="36"/>
      <c r="D3" s="11" t="s">
        <v>7</v>
      </c>
      <c r="E3" s="11" t="s">
        <v>8</v>
      </c>
      <c r="F3" s="11" t="s">
        <v>9</v>
      </c>
      <c r="G3" s="11" t="s">
        <v>10</v>
      </c>
      <c r="H3" s="12" t="s">
        <v>11</v>
      </c>
      <c r="I3" s="15" t="s">
        <v>12</v>
      </c>
      <c r="J3" s="11" t="s">
        <v>13</v>
      </c>
      <c r="K3" s="11" t="s">
        <v>10</v>
      </c>
      <c r="L3" s="12" t="s">
        <v>14</v>
      </c>
      <c r="M3" s="44"/>
      <c r="N3" s="10"/>
      <c r="O3" s="10"/>
      <c r="P3" s="10"/>
      <c r="Q3" s="10"/>
    </row>
    <row r="4" spans="1:17" ht="64.5" thickBot="1" x14ac:dyDescent="0.3">
      <c r="A4" s="16" t="s">
        <v>42</v>
      </c>
      <c r="B4" s="23" t="s">
        <v>43</v>
      </c>
      <c r="C4" s="22">
        <v>14</v>
      </c>
      <c r="D4" s="61"/>
      <c r="E4" s="62"/>
      <c r="F4" s="62"/>
      <c r="G4" s="62"/>
      <c r="H4" s="62"/>
      <c r="I4" s="62"/>
      <c r="J4" s="62"/>
      <c r="K4" s="62"/>
      <c r="L4" s="62"/>
      <c r="M4" s="63"/>
      <c r="N4" s="24" t="s">
        <v>46</v>
      </c>
      <c r="O4" s="25"/>
      <c r="P4" s="25"/>
      <c r="Q4" s="25"/>
    </row>
    <row r="5" spans="1:17" ht="79.7" customHeight="1" thickBot="1" x14ac:dyDescent="0.3">
      <c r="A5" s="16" t="s">
        <v>45</v>
      </c>
      <c r="B5" s="20" t="s">
        <v>44</v>
      </c>
      <c r="C5" s="21">
        <v>24</v>
      </c>
      <c r="D5" s="64"/>
      <c r="E5" s="65"/>
      <c r="F5" s="65"/>
      <c r="G5" s="65"/>
      <c r="H5" s="65"/>
      <c r="I5" s="65"/>
      <c r="J5" s="65"/>
      <c r="K5" s="65"/>
      <c r="L5" s="65"/>
      <c r="M5" s="66"/>
      <c r="N5" s="24" t="s">
        <v>47</v>
      </c>
      <c r="O5" s="25"/>
      <c r="P5" s="25"/>
      <c r="Q5" s="25"/>
    </row>
    <row r="6" spans="1:17" ht="15.75" thickBot="1" x14ac:dyDescent="0.3">
      <c r="A6" s="26" t="s">
        <v>48</v>
      </c>
      <c r="B6" s="27"/>
      <c r="C6" s="5">
        <f>C4+C5</f>
        <v>38</v>
      </c>
      <c r="D6" s="6">
        <f t="shared" ref="D6:M6" si="0">SUM(D1:D5)</f>
        <v>0</v>
      </c>
      <c r="E6" s="6">
        <f t="shared" si="0"/>
        <v>0</v>
      </c>
      <c r="F6" s="6">
        <f t="shared" si="0"/>
        <v>0</v>
      </c>
      <c r="G6" s="6">
        <f t="shared" si="0"/>
        <v>0</v>
      </c>
      <c r="H6" s="5">
        <f t="shared" si="0"/>
        <v>0</v>
      </c>
      <c r="I6" s="6">
        <f t="shared" si="0"/>
        <v>0</v>
      </c>
      <c r="J6" s="6">
        <f t="shared" si="0"/>
        <v>0</v>
      </c>
      <c r="K6" s="6">
        <f t="shared" si="0"/>
        <v>0</v>
      </c>
      <c r="L6" s="5">
        <f t="shared" si="0"/>
        <v>0</v>
      </c>
      <c r="M6" s="6">
        <f t="shared" si="0"/>
        <v>0</v>
      </c>
      <c r="N6" s="10"/>
      <c r="O6" s="10"/>
      <c r="P6" s="10"/>
      <c r="Q6" s="10"/>
    </row>
    <row r="7" spans="1:17" ht="15.75" thickBot="1" x14ac:dyDescent="0.3">
      <c r="A7" s="45" t="s">
        <v>24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7"/>
    </row>
    <row r="8" spans="1:17" ht="15.75" thickBot="1" x14ac:dyDescent="0.3">
      <c r="A8" s="1" t="s">
        <v>18</v>
      </c>
      <c r="B8" s="2" t="s">
        <v>16</v>
      </c>
      <c r="C8" s="3">
        <v>3</v>
      </c>
      <c r="D8" s="4">
        <v>45</v>
      </c>
      <c r="E8" s="4"/>
      <c r="F8" s="4"/>
      <c r="G8" s="4"/>
      <c r="H8" s="3"/>
      <c r="I8" s="4"/>
      <c r="J8" s="4"/>
      <c r="K8" s="4"/>
      <c r="L8" s="3"/>
      <c r="M8" s="4">
        <f>SUM(D8:L8)</f>
        <v>45</v>
      </c>
    </row>
    <row r="9" spans="1:17" ht="15.75" thickBot="1" x14ac:dyDescent="0.3">
      <c r="A9" s="1" t="s">
        <v>33</v>
      </c>
      <c r="B9" s="13" t="s">
        <v>16</v>
      </c>
      <c r="C9" s="3">
        <v>3</v>
      </c>
      <c r="D9" s="4">
        <v>45</v>
      </c>
      <c r="E9" s="4"/>
      <c r="F9" s="4"/>
      <c r="G9" s="4"/>
      <c r="H9" s="3"/>
      <c r="I9" s="4"/>
      <c r="J9" s="4"/>
      <c r="K9" s="4"/>
      <c r="L9" s="3"/>
      <c r="M9" s="4">
        <f t="shared" ref="M9:M11" si="1">SUM(D9:L9)</f>
        <v>45</v>
      </c>
    </row>
    <row r="10" spans="1:17" ht="15.75" thickBot="1" x14ac:dyDescent="0.3">
      <c r="A10" s="1" t="s">
        <v>34</v>
      </c>
      <c r="B10" s="13" t="s">
        <v>16</v>
      </c>
      <c r="C10" s="3">
        <v>2</v>
      </c>
      <c r="D10" s="4">
        <v>30</v>
      </c>
      <c r="E10" s="4"/>
      <c r="F10" s="4"/>
      <c r="G10" s="4"/>
      <c r="H10" s="3"/>
      <c r="I10" s="4"/>
      <c r="J10" s="4"/>
      <c r="K10" s="4"/>
      <c r="L10" s="3"/>
      <c r="M10" s="4">
        <f t="shared" si="1"/>
        <v>30</v>
      </c>
    </row>
    <row r="11" spans="1:17" ht="15.75" thickBot="1" x14ac:dyDescent="0.3">
      <c r="A11" s="1" t="s">
        <v>35</v>
      </c>
      <c r="B11" s="2" t="s">
        <v>20</v>
      </c>
      <c r="C11" s="3">
        <v>7</v>
      </c>
      <c r="D11" s="4">
        <v>52.5</v>
      </c>
      <c r="E11" s="4">
        <v>3</v>
      </c>
      <c r="F11" s="4">
        <v>6.5</v>
      </c>
      <c r="G11" s="4">
        <v>5</v>
      </c>
      <c r="H11" s="3"/>
      <c r="I11" s="4">
        <v>12</v>
      </c>
      <c r="J11" s="4">
        <v>52.5</v>
      </c>
      <c r="K11" s="4">
        <v>71</v>
      </c>
      <c r="L11" s="3"/>
      <c r="M11" s="4">
        <f t="shared" si="1"/>
        <v>202.5</v>
      </c>
    </row>
    <row r="12" spans="1:17" ht="15.75" thickBot="1" x14ac:dyDescent="0.3">
      <c r="A12" s="26" t="s">
        <v>6</v>
      </c>
      <c r="B12" s="27"/>
      <c r="C12" s="5">
        <f>SUM(C8:C11)</f>
        <v>15</v>
      </c>
      <c r="D12" s="5">
        <f>SUM(D8:D11)</f>
        <v>172.5</v>
      </c>
      <c r="E12" s="5">
        <f t="shared" ref="E12:M12" si="2">SUM(E8:E11)</f>
        <v>3</v>
      </c>
      <c r="F12" s="5">
        <f t="shared" si="2"/>
        <v>6.5</v>
      </c>
      <c r="G12" s="5">
        <f t="shared" si="2"/>
        <v>5</v>
      </c>
      <c r="H12" s="5">
        <f t="shared" si="2"/>
        <v>0</v>
      </c>
      <c r="I12" s="5">
        <f t="shared" si="2"/>
        <v>12</v>
      </c>
      <c r="J12" s="5">
        <f t="shared" si="2"/>
        <v>52.5</v>
      </c>
      <c r="K12" s="5">
        <f t="shared" si="2"/>
        <v>71</v>
      </c>
      <c r="L12" s="5">
        <f t="shared" si="2"/>
        <v>0</v>
      </c>
      <c r="M12" s="5">
        <f t="shared" si="2"/>
        <v>322.5</v>
      </c>
    </row>
    <row r="13" spans="1:17" ht="15.75" thickBot="1" x14ac:dyDescent="0.3">
      <c r="A13" s="45" t="s">
        <v>25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7"/>
    </row>
    <row r="14" spans="1:17" ht="15.75" thickBot="1" x14ac:dyDescent="0.3">
      <c r="A14" s="1" t="s">
        <v>23</v>
      </c>
      <c r="B14" s="2" t="s">
        <v>16</v>
      </c>
      <c r="C14" s="3">
        <v>3</v>
      </c>
      <c r="D14" s="4">
        <v>45</v>
      </c>
      <c r="E14" s="4"/>
      <c r="F14" s="4"/>
      <c r="G14" s="4"/>
      <c r="H14" s="3"/>
      <c r="I14" s="4"/>
      <c r="J14" s="4"/>
      <c r="K14" s="4"/>
      <c r="L14" s="3"/>
      <c r="M14" s="4">
        <f>SUM(D14:L14)</f>
        <v>45</v>
      </c>
    </row>
    <row r="15" spans="1:17" ht="15.75" thickBot="1" x14ac:dyDescent="0.3">
      <c r="A15" s="1" t="s">
        <v>36</v>
      </c>
      <c r="B15" s="2" t="s">
        <v>20</v>
      </c>
      <c r="C15" s="3">
        <v>7</v>
      </c>
      <c r="D15" s="4">
        <v>60</v>
      </c>
      <c r="E15" s="4">
        <v>3</v>
      </c>
      <c r="F15" s="4">
        <v>2.5</v>
      </c>
      <c r="G15" s="4">
        <v>6</v>
      </c>
      <c r="H15" s="3"/>
      <c r="I15" s="4">
        <v>12</v>
      </c>
      <c r="J15" s="4">
        <v>44</v>
      </c>
      <c r="K15" s="4">
        <v>60</v>
      </c>
      <c r="L15" s="3"/>
      <c r="M15" s="4">
        <f t="shared" ref="M15:M16" si="3">SUM(D15:L15)</f>
        <v>187.5</v>
      </c>
    </row>
    <row r="16" spans="1:17" ht="15.75" thickBot="1" x14ac:dyDescent="0.3">
      <c r="A16" s="1" t="s">
        <v>37</v>
      </c>
      <c r="B16" s="2" t="s">
        <v>20</v>
      </c>
      <c r="C16" s="3">
        <v>5</v>
      </c>
      <c r="D16" s="4">
        <v>35</v>
      </c>
      <c r="E16" s="4"/>
      <c r="F16" s="4"/>
      <c r="G16" s="4"/>
      <c r="H16" s="3"/>
      <c r="I16" s="4"/>
      <c r="J16" s="4"/>
      <c r="K16" s="4"/>
      <c r="L16" s="3">
        <v>120</v>
      </c>
      <c r="M16" s="4">
        <f t="shared" si="3"/>
        <v>155</v>
      </c>
    </row>
    <row r="17" spans="1:13" ht="15.75" thickBot="1" x14ac:dyDescent="0.3">
      <c r="A17" s="26" t="s">
        <v>6</v>
      </c>
      <c r="B17" s="27"/>
      <c r="C17" s="5">
        <f>SUM(C14:C16)</f>
        <v>15</v>
      </c>
      <c r="D17" s="6">
        <f>SUM(D14:D16)</f>
        <v>140</v>
      </c>
      <c r="E17" s="6">
        <f t="shared" ref="E17:M17" si="4">SUM(E14:E16)</f>
        <v>3</v>
      </c>
      <c r="F17" s="6">
        <f t="shared" si="4"/>
        <v>2.5</v>
      </c>
      <c r="G17" s="6">
        <f t="shared" si="4"/>
        <v>6</v>
      </c>
      <c r="H17" s="6">
        <f t="shared" si="4"/>
        <v>0</v>
      </c>
      <c r="I17" s="6">
        <f t="shared" si="4"/>
        <v>12</v>
      </c>
      <c r="J17" s="6">
        <f t="shared" si="4"/>
        <v>44</v>
      </c>
      <c r="K17" s="6">
        <f t="shared" si="4"/>
        <v>60</v>
      </c>
      <c r="L17" s="6">
        <f t="shared" si="4"/>
        <v>120</v>
      </c>
      <c r="M17" s="6">
        <f t="shared" si="4"/>
        <v>387.5</v>
      </c>
    </row>
    <row r="18" spans="1:13" ht="15.75" thickBot="1" x14ac:dyDescent="0.3">
      <c r="A18" s="59" t="s">
        <v>26</v>
      </c>
      <c r="B18" s="60"/>
      <c r="C18" s="3">
        <f>SUM(C5,C9,C10,C11,C15,C16)</f>
        <v>48</v>
      </c>
      <c r="D18" s="3">
        <f>SUM(D9,D10,D11,D15,D16)</f>
        <v>222.5</v>
      </c>
      <c r="E18" s="3">
        <f t="shared" ref="E18:M18" si="5">SUM(E9,E10,E11,E15,E16)</f>
        <v>6</v>
      </c>
      <c r="F18" s="3">
        <f t="shared" si="5"/>
        <v>9</v>
      </c>
      <c r="G18" s="3">
        <f t="shared" si="5"/>
        <v>11</v>
      </c>
      <c r="H18" s="3">
        <f t="shared" si="5"/>
        <v>0</v>
      </c>
      <c r="I18" s="3">
        <f t="shared" si="5"/>
        <v>24</v>
      </c>
      <c r="J18" s="3">
        <f t="shared" si="5"/>
        <v>96.5</v>
      </c>
      <c r="K18" s="3">
        <f t="shared" si="5"/>
        <v>131</v>
      </c>
      <c r="L18" s="3">
        <f t="shared" si="5"/>
        <v>120</v>
      </c>
      <c r="M18" s="3">
        <f t="shared" si="5"/>
        <v>620</v>
      </c>
    </row>
    <row r="19" spans="1:13" ht="15.75" thickBot="1" x14ac:dyDescent="0.3">
      <c r="A19" s="59" t="s">
        <v>27</v>
      </c>
      <c r="B19" s="60"/>
      <c r="C19" s="3">
        <f>SUM(C4,C8,C14)</f>
        <v>20</v>
      </c>
      <c r="D19" s="3">
        <f>SUM(D8,D14,)</f>
        <v>90</v>
      </c>
      <c r="E19" s="3">
        <f t="shared" ref="E19:M19" si="6">SUM(E8,E14,)</f>
        <v>0</v>
      </c>
      <c r="F19" s="3">
        <f t="shared" si="6"/>
        <v>0</v>
      </c>
      <c r="G19" s="3">
        <f t="shared" si="6"/>
        <v>0</v>
      </c>
      <c r="H19" s="3">
        <f t="shared" si="6"/>
        <v>0</v>
      </c>
      <c r="I19" s="3">
        <f t="shared" si="6"/>
        <v>0</v>
      </c>
      <c r="J19" s="3">
        <f t="shared" si="6"/>
        <v>0</v>
      </c>
      <c r="K19" s="3">
        <f t="shared" si="6"/>
        <v>0</v>
      </c>
      <c r="L19" s="3">
        <f t="shared" si="6"/>
        <v>0</v>
      </c>
      <c r="M19" s="3">
        <f t="shared" si="6"/>
        <v>90</v>
      </c>
    </row>
    <row r="20" spans="1:13" ht="25.7" customHeight="1" thickBot="1" x14ac:dyDescent="0.3">
      <c r="A20" s="48" t="s">
        <v>28</v>
      </c>
      <c r="B20" s="49"/>
      <c r="C20" s="7">
        <f>SUM(C18:C19)</f>
        <v>68</v>
      </c>
      <c r="D20" s="8">
        <f t="shared" ref="D20:M20" si="7">SUM(D18:D19)</f>
        <v>312.5</v>
      </c>
      <c r="E20" s="8">
        <f t="shared" si="7"/>
        <v>6</v>
      </c>
      <c r="F20" s="8">
        <f t="shared" si="7"/>
        <v>9</v>
      </c>
      <c r="G20" s="8">
        <f t="shared" si="7"/>
        <v>11</v>
      </c>
      <c r="H20" s="7">
        <f t="shared" si="7"/>
        <v>0</v>
      </c>
      <c r="I20" s="8">
        <f t="shared" si="7"/>
        <v>24</v>
      </c>
      <c r="J20" s="8">
        <f t="shared" si="7"/>
        <v>96.5</v>
      </c>
      <c r="K20" s="8">
        <f t="shared" si="7"/>
        <v>131</v>
      </c>
      <c r="L20" s="7">
        <f t="shared" si="7"/>
        <v>120</v>
      </c>
      <c r="M20" s="9">
        <f t="shared" si="7"/>
        <v>710</v>
      </c>
    </row>
    <row r="21" spans="1:13" x14ac:dyDescent="0.25">
      <c r="A21" s="50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2"/>
    </row>
    <row r="22" spans="1:13" x14ac:dyDescent="0.25">
      <c r="A22" s="53"/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5"/>
    </row>
    <row r="23" spans="1:13" ht="39.6" customHeight="1" thickBot="1" x14ac:dyDescent="0.3">
      <c r="A23" s="56" t="s">
        <v>30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8"/>
    </row>
  </sheetData>
  <mergeCells count="21">
    <mergeCell ref="A18:B18"/>
    <mergeCell ref="M2:M3"/>
    <mergeCell ref="N5:Q5"/>
    <mergeCell ref="A6:B6"/>
    <mergeCell ref="N4:Q4"/>
    <mergeCell ref="A1:A3"/>
    <mergeCell ref="B1:B3"/>
    <mergeCell ref="C1:C3"/>
    <mergeCell ref="D1:M1"/>
    <mergeCell ref="D2:H2"/>
    <mergeCell ref="J2:L2"/>
    <mergeCell ref="D4:M5"/>
    <mergeCell ref="A7:M7"/>
    <mergeCell ref="A12:B12"/>
    <mergeCell ref="A13:M13"/>
    <mergeCell ref="A17:B17"/>
    <mergeCell ref="A19:B19"/>
    <mergeCell ref="A20:B20"/>
    <mergeCell ref="A21:M21"/>
    <mergeCell ref="A22:M22"/>
    <mergeCell ref="A23:M2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D4A1A1BBC1954EBB317BD99996E701" ma:contentTypeVersion="11" ma:contentTypeDescription="Create a new document." ma:contentTypeScope="" ma:versionID="54b9b9d8dec148b579f27bd3fea0242d">
  <xsd:schema xmlns:xsd="http://www.w3.org/2001/XMLSchema" xmlns:xs="http://www.w3.org/2001/XMLSchema" xmlns:p="http://schemas.microsoft.com/office/2006/metadata/properties" xmlns:ns3="c3ef241f-7692-4d4e-b4d5-c2ac9c61199d" xmlns:ns4="6180812e-d4d7-4adf-a210-686d8e047816" targetNamespace="http://schemas.microsoft.com/office/2006/metadata/properties" ma:root="true" ma:fieldsID="5c686f05923d6e6ff089b0380da43fa1" ns3:_="" ns4:_="">
    <xsd:import namespace="c3ef241f-7692-4d4e-b4d5-c2ac9c61199d"/>
    <xsd:import namespace="6180812e-d4d7-4adf-a210-686d8e04781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ef241f-7692-4d4e-b4d5-c2ac9c61199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80812e-d4d7-4adf-a210-686d8e0478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0858E00-C0CF-4DB9-BE72-EB342C7D17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229897-BD99-48B0-ADC8-AAEA915808AD}">
  <ds:schemaRefs>
    <ds:schemaRef ds:uri="http://schemas.microsoft.com/office/infopath/2007/PartnerControls"/>
    <ds:schemaRef ds:uri="c3ef241f-7692-4d4e-b4d5-c2ac9c61199d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6180812e-d4d7-4adf-a210-686d8e047816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097CE6D-DF76-4524-8E6E-092D93066E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ef241f-7692-4d4e-b4d5-c2ac9c61199d"/>
    <ds:schemaRef ds:uri="6180812e-d4d7-4adf-a210-686d8e0478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New to NC</vt:lpstr>
      <vt:lpstr>Alumni of NC PN Program</vt:lpstr>
      <vt:lpstr>'New to NC'!_Hlk523230781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Mikhail Shneyder</dc:creator>
  <cp:lastModifiedBy>Jeff Busjahn</cp:lastModifiedBy>
  <dcterms:created xsi:type="dcterms:W3CDTF">2019-09-17T20:53:07Z</dcterms:created>
  <dcterms:modified xsi:type="dcterms:W3CDTF">2021-05-04T12:07:45Z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0x01010053D4A1A1BBC1954EBB317BD99996E701</vt:lpwstr>
  </property>
</Properties>
</file>