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Budgets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Area" localSheetId="0">Sheet1!$A$1:$G$47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1" l="1"/>
  <c r="F34" i="1"/>
  <c r="E34" i="1"/>
  <c r="D34" i="1" l="1"/>
  <c r="G29" i="1" l="1"/>
  <c r="E29" i="1"/>
  <c r="G21" i="1" l="1"/>
  <c r="F21" i="1"/>
  <c r="E21" i="1"/>
  <c r="G25" i="1"/>
  <c r="F25" i="1"/>
  <c r="E25" i="1"/>
  <c r="G15" i="1" l="1"/>
  <c r="F15" i="1"/>
  <c r="E15" i="1"/>
  <c r="D20" i="1" l="1"/>
  <c r="G22" i="1"/>
  <c r="F22" i="1"/>
  <c r="D21" i="1"/>
  <c r="D10" i="1"/>
  <c r="D11" i="1"/>
  <c r="D22" i="1"/>
  <c r="D25" i="1"/>
  <c r="E22" i="1"/>
  <c r="E26" i="1" s="1"/>
  <c r="D15" i="1"/>
  <c r="G9" i="1"/>
  <c r="F9" i="1"/>
  <c r="E9" i="1"/>
  <c r="D9" i="1"/>
  <c r="G47" i="1" l="1"/>
  <c r="F47" i="1"/>
  <c r="E47" i="1"/>
  <c r="D47" i="1"/>
  <c r="C46" i="1"/>
  <c r="C47" i="1" s="1"/>
  <c r="C45" i="1"/>
  <c r="G37" i="1"/>
  <c r="F37" i="1"/>
  <c r="E37" i="1"/>
  <c r="D37" i="1"/>
  <c r="C37" i="1"/>
  <c r="G26" i="1"/>
  <c r="F26" i="1"/>
  <c r="C26" i="1"/>
  <c r="H22" i="1"/>
  <c r="H19" i="1"/>
  <c r="H15" i="1"/>
  <c r="E11" i="1"/>
  <c r="G10" i="1"/>
  <c r="G13" i="1" s="1"/>
  <c r="F10" i="1"/>
  <c r="F13" i="1" s="1"/>
  <c r="E10" i="1"/>
  <c r="D13" i="1"/>
  <c r="C13" i="1"/>
  <c r="E13" i="1" l="1"/>
  <c r="E39" i="1" s="1"/>
  <c r="D26" i="1"/>
  <c r="G39" i="1"/>
  <c r="C39" i="1"/>
  <c r="F39" i="1"/>
  <c r="H13" i="1"/>
  <c r="D39" i="1" l="1"/>
</calcChain>
</file>

<file path=xl/sharedStrings.xml><?xml version="1.0" encoding="utf-8"?>
<sst xmlns="http://schemas.openxmlformats.org/spreadsheetml/2006/main" count="50" uniqueCount="50">
  <si>
    <t>Operating Expenditures</t>
  </si>
  <si>
    <t>Personnel</t>
  </si>
  <si>
    <t>Library Director</t>
  </si>
  <si>
    <t>Library Benefits</t>
  </si>
  <si>
    <t>Personnel Total</t>
  </si>
  <si>
    <t>Collections Total</t>
  </si>
  <si>
    <t>Operations</t>
  </si>
  <si>
    <t>Grant Matching Funds</t>
  </si>
  <si>
    <t xml:space="preserve">Advertising     </t>
  </si>
  <si>
    <t>Supplies Misc.</t>
  </si>
  <si>
    <t>Telecommunications</t>
  </si>
  <si>
    <t>Utilities</t>
  </si>
  <si>
    <t>Travel and Dues</t>
  </si>
  <si>
    <t>Special Projects &amp; Programs</t>
  </si>
  <si>
    <t>Operations Total</t>
  </si>
  <si>
    <t>Technology</t>
  </si>
  <si>
    <t>Computer Software/Supplies</t>
  </si>
  <si>
    <t>Relicensing</t>
  </si>
  <si>
    <t>Equipment/Operating Supplies &amp; Maintenance</t>
  </si>
  <si>
    <t>Professional &amp; Technical Services (computers)</t>
  </si>
  <si>
    <t>Technology Total</t>
  </si>
  <si>
    <t>Operating Expenditures Total</t>
  </si>
  <si>
    <t>Funding Sources</t>
  </si>
  <si>
    <t>Operating Income</t>
  </si>
  <si>
    <t>Book/Video Sales</t>
  </si>
  <si>
    <t>Donations</t>
  </si>
  <si>
    <t>Operating Income Total</t>
  </si>
  <si>
    <t>Garden City Library Budget</t>
  </si>
  <si>
    <t>(8 hrs/wk)</t>
  </si>
  <si>
    <t>(22 hrs/wk  + 2 personal days)</t>
  </si>
  <si>
    <t>Copy Machine</t>
  </si>
  <si>
    <t>Website</t>
  </si>
  <si>
    <t xml:space="preserve">Library Help      </t>
  </si>
  <si>
    <t>PROPOSED Expense Budget</t>
  </si>
  <si>
    <t xml:space="preserve"> </t>
  </si>
  <si>
    <t>FY2020   BUDGET</t>
  </si>
  <si>
    <t>Oct - Dec   2020</t>
  </si>
  <si>
    <t>Jan - Mar    2021</t>
  </si>
  <si>
    <t>Apr - Jun    2021</t>
  </si>
  <si>
    <t>Jul - Sep
   2020</t>
  </si>
  <si>
    <t>3D Printer/Program</t>
  </si>
  <si>
    <t>Postage</t>
  </si>
  <si>
    <t>Fiscal Year 2021-2022</t>
  </si>
  <si>
    <t>Jul - Sep   
2021</t>
  </si>
  <si>
    <t>Oct - Dec   2021</t>
  </si>
  <si>
    <t>Jan - Mar    2022</t>
  </si>
  <si>
    <t>Apr - Jun    2022</t>
  </si>
  <si>
    <t>FY2021 BUDGET</t>
  </si>
  <si>
    <t xml:space="preserve">General Revenue  (cards, fines, fees, 3D,etc)              </t>
  </si>
  <si>
    <r>
      <t xml:space="preserve">Fundraisers </t>
    </r>
    <r>
      <rPr>
        <sz val="8"/>
        <color theme="1"/>
        <rFont val="Calibri"/>
        <family val="2"/>
        <scheme val="minor"/>
      </rPr>
      <t>(not "Friends")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</si>
</sst>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u/>
      <sz val="12"/>
      <color indexed="8"/>
      <name val="Calibri"/>
      <family val="2"/>
    </font>
    <font>
      <sz val="11"/>
      <color rgb="FFC00000"/>
      <name val="Calibri"/>
      <family val="2"/>
      <scheme val="minor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sz val="8"/>
      <color theme="0"/>
      <name val="Calibri"/>
      <family val="2"/>
      <scheme val="minor"/>
    </font>
    <font>
      <u/>
      <sz val="11"/>
      <color indexed="8"/>
      <name val="Calibri"/>
      <family val="2"/>
    </font>
    <font>
      <b/>
      <sz val="11"/>
      <color indexed="10"/>
      <name val="Calibri"/>
      <family val="2"/>
    </font>
    <font>
      <sz val="11"/>
      <color indexed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3" xfId="0" applyFill="1" applyBorder="1"/>
    <xf numFmtId="0" fontId="5" fillId="0" borderId="0" xfId="0" applyFont="1" applyBorder="1" applyAlignment="1">
      <alignment wrapText="1"/>
    </xf>
    <xf numFmtId="0" fontId="4" fillId="2" borderId="4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6" fillId="0" borderId="7" xfId="0" applyFont="1" applyBorder="1" applyAlignment="1">
      <alignment wrapText="1"/>
    </xf>
    <xf numFmtId="0" fontId="4" fillId="0" borderId="8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164" fontId="0" fillId="0" borderId="0" xfId="0" applyNumberFormat="1"/>
    <xf numFmtId="165" fontId="7" fillId="3" borderId="1" xfId="0" applyNumberFormat="1" applyFont="1" applyFill="1" applyBorder="1"/>
    <xf numFmtId="164" fontId="4" fillId="4" borderId="8" xfId="1" applyNumberFormat="1" applyFont="1" applyFill="1" applyBorder="1"/>
    <xf numFmtId="164" fontId="8" fillId="0" borderId="9" xfId="1" applyNumberFormat="1" applyFont="1" applyBorder="1"/>
    <xf numFmtId="164" fontId="8" fillId="0" borderId="10" xfId="1" applyNumberFormat="1" applyFont="1" applyBorder="1"/>
    <xf numFmtId="164" fontId="8" fillId="0" borderId="11" xfId="1" applyNumberFormat="1" applyFont="1" applyBorder="1"/>
    <xf numFmtId="164" fontId="8" fillId="0" borderId="12" xfId="1" applyNumberFormat="1" applyFont="1" applyBorder="1"/>
    <xf numFmtId="164" fontId="8" fillId="0" borderId="2" xfId="1" applyNumberFormat="1" applyFont="1" applyBorder="1"/>
    <xf numFmtId="0" fontId="0" fillId="0" borderId="0" xfId="0" applyFill="1"/>
    <xf numFmtId="164" fontId="8" fillId="0" borderId="7" xfId="1" applyNumberFormat="1" applyFont="1" applyBorder="1"/>
    <xf numFmtId="164" fontId="8" fillId="0" borderId="13" xfId="1" applyNumberFormat="1" applyFont="1" applyBorder="1"/>
    <xf numFmtId="164" fontId="8" fillId="0" borderId="14" xfId="1" applyNumberFormat="1" applyFont="1" applyBorder="1"/>
    <xf numFmtId="164" fontId="4" fillId="0" borderId="8" xfId="1" applyNumberFormat="1" applyFont="1" applyFill="1" applyBorder="1"/>
    <xf numFmtId="164" fontId="4" fillId="0" borderId="15" xfId="1" applyNumberFormat="1" applyFont="1" applyFill="1" applyBorder="1"/>
    <xf numFmtId="164" fontId="4" fillId="0" borderId="1" xfId="1" applyNumberFormat="1" applyFont="1" applyFill="1" applyBorder="1"/>
    <xf numFmtId="164" fontId="4" fillId="0" borderId="16" xfId="1" applyNumberFormat="1" applyFont="1" applyFill="1" applyBorder="1"/>
    <xf numFmtId="164" fontId="10" fillId="0" borderId="0" xfId="0" applyNumberFormat="1" applyFont="1" applyFill="1"/>
    <xf numFmtId="164" fontId="4" fillId="0" borderId="2" xfId="1" applyNumberFormat="1" applyFont="1" applyFill="1" applyBorder="1"/>
    <xf numFmtId="0" fontId="10" fillId="0" borderId="0" xfId="0" applyFont="1" applyFill="1"/>
    <xf numFmtId="164" fontId="4" fillId="0" borderId="3" xfId="1" applyNumberFormat="1" applyFont="1" applyFill="1" applyBorder="1"/>
    <xf numFmtId="164" fontId="8" fillId="0" borderId="2" xfId="1" applyNumberFormat="1" applyFont="1" applyFill="1" applyBorder="1"/>
    <xf numFmtId="164" fontId="8" fillId="0" borderId="3" xfId="1" applyNumberFormat="1" applyFont="1" applyFill="1" applyBorder="1"/>
    <xf numFmtId="164" fontId="12" fillId="0" borderId="8" xfId="1" applyNumberFormat="1" applyFont="1" applyFill="1" applyBorder="1"/>
    <xf numFmtId="164" fontId="13" fillId="0" borderId="2" xfId="1" applyNumberFormat="1" applyFont="1" applyFill="1" applyBorder="1"/>
    <xf numFmtId="164" fontId="13" fillId="0" borderId="3" xfId="1" applyNumberFormat="1" applyFont="1" applyFill="1" applyBorder="1"/>
    <xf numFmtId="164" fontId="14" fillId="4" borderId="17" xfId="1" applyNumberFormat="1" applyFont="1" applyFill="1" applyBorder="1"/>
    <xf numFmtId="164" fontId="15" fillId="0" borderId="10" xfId="1" applyNumberFormat="1" applyFont="1" applyFill="1" applyBorder="1"/>
    <xf numFmtId="164" fontId="15" fillId="0" borderId="18" xfId="1" applyNumberFormat="1" applyFont="1" applyFill="1" applyBorder="1"/>
    <xf numFmtId="165" fontId="7" fillId="0" borderId="1" xfId="0" applyNumberFormat="1" applyFont="1" applyBorder="1"/>
    <xf numFmtId="0" fontId="0" fillId="0" borderId="10" xfId="0" applyFill="1" applyBorder="1"/>
    <xf numFmtId="164" fontId="4" fillId="2" borderId="17" xfId="1" applyNumberFormat="1" applyFont="1" applyFill="1" applyBorder="1"/>
    <xf numFmtId="0" fontId="0" fillId="0" borderId="2" xfId="0" applyBorder="1"/>
    <xf numFmtId="164" fontId="8" fillId="0" borderId="15" xfId="1" applyNumberFormat="1" applyFont="1" applyBorder="1"/>
    <xf numFmtId="164" fontId="8" fillId="0" borderId="19" xfId="1" applyNumberFormat="1" applyFont="1" applyBorder="1"/>
    <xf numFmtId="164" fontId="8" fillId="0" borderId="6" xfId="1" applyNumberFormat="1" applyFont="1" applyBorder="1"/>
    <xf numFmtId="164" fontId="8" fillId="0" borderId="20" xfId="1" applyNumberFormat="1" applyFont="1" applyBorder="1"/>
    <xf numFmtId="0" fontId="9" fillId="0" borderId="2" xfId="0" applyFont="1" applyBorder="1" applyAlignment="1">
      <alignment horizontal="right"/>
    </xf>
    <xf numFmtId="0" fontId="2" fillId="0" borderId="0" xfId="0" applyFont="1"/>
    <xf numFmtId="0" fontId="11" fillId="0" borderId="2" xfId="0" applyFont="1" applyFill="1" applyBorder="1"/>
    <xf numFmtId="164" fontId="8" fillId="0" borderId="10" xfId="1" applyNumberFormat="1" applyFont="1" applyFill="1" applyBorder="1"/>
    <xf numFmtId="0" fontId="0" fillId="0" borderId="2" xfId="0" applyBorder="1" applyAlignment="1">
      <alignment wrapText="1"/>
    </xf>
    <xf numFmtId="0" fontId="9" fillId="0" borderId="21" xfId="0" applyFont="1" applyBorder="1" applyAlignment="1">
      <alignment horizontal="right"/>
    </xf>
    <xf numFmtId="164" fontId="4" fillId="0" borderId="22" xfId="1" applyNumberFormat="1" applyFont="1" applyFill="1" applyBorder="1"/>
    <xf numFmtId="164" fontId="4" fillId="0" borderId="7" xfId="1" applyNumberFormat="1" applyFont="1" applyFill="1" applyBorder="1"/>
    <xf numFmtId="0" fontId="4" fillId="0" borderId="23" xfId="0" applyFont="1" applyBorder="1" applyAlignment="1">
      <alignment wrapText="1"/>
    </xf>
    <xf numFmtId="164" fontId="4" fillId="2" borderId="24" xfId="1" applyNumberFormat="1" applyFont="1" applyFill="1" applyBorder="1"/>
    <xf numFmtId="0" fontId="7" fillId="0" borderId="1" xfId="0" applyFont="1" applyBorder="1"/>
    <xf numFmtId="0" fontId="5" fillId="0" borderId="2" xfId="0" applyFont="1" applyBorder="1" applyAlignment="1"/>
    <xf numFmtId="0" fontId="4" fillId="2" borderId="25" xfId="0" applyFont="1" applyFill="1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Fill="1" applyBorder="1" applyAlignment="1">
      <alignment wrapText="1"/>
    </xf>
    <xf numFmtId="164" fontId="4" fillId="4" borderId="25" xfId="1" applyNumberFormat="1" applyFont="1" applyFill="1" applyBorder="1"/>
    <xf numFmtId="164" fontId="8" fillId="0" borderId="26" xfId="1" applyNumberFormat="1" applyFont="1" applyFill="1" applyBorder="1"/>
    <xf numFmtId="164" fontId="8" fillId="0" borderId="6" xfId="1" applyNumberFormat="1" applyFont="1" applyFill="1" applyBorder="1"/>
    <xf numFmtId="0" fontId="0" fillId="0" borderId="0" xfId="0" applyBorder="1"/>
    <xf numFmtId="164" fontId="4" fillId="2" borderId="25" xfId="1" applyNumberFormat="1" applyFont="1" applyFill="1" applyBorder="1"/>
    <xf numFmtId="164" fontId="8" fillId="0" borderId="26" xfId="1" applyNumberFormat="1" applyFont="1" applyBorder="1"/>
    <xf numFmtId="0" fontId="0" fillId="0" borderId="2" xfId="0" applyBorder="1" applyAlignment="1">
      <alignment vertical="top" wrapText="1"/>
    </xf>
    <xf numFmtId="0" fontId="4" fillId="0" borderId="2" xfId="0" applyFont="1" applyBorder="1" applyAlignment="1">
      <alignment wrapText="1"/>
    </xf>
    <xf numFmtId="164" fontId="4" fillId="2" borderId="26" xfId="1" applyNumberFormat="1" applyFont="1" applyFill="1" applyBorder="1"/>
    <xf numFmtId="164" fontId="4" fillId="2" borderId="2" xfId="1" applyNumberFormat="1" applyFont="1" applyFill="1" applyBorder="1"/>
    <xf numFmtId="164" fontId="4" fillId="2" borderId="1" xfId="1" applyNumberFormat="1" applyFont="1" applyFill="1" applyBorder="1"/>
    <xf numFmtId="164" fontId="4" fillId="2" borderId="3" xfId="1" applyNumberFormat="1" applyFont="1" applyFill="1" applyBorder="1"/>
    <xf numFmtId="0" fontId="0" fillId="0" borderId="0" xfId="0" applyAlignment="1">
      <alignment horizontal="center"/>
    </xf>
    <xf numFmtId="0" fontId="7" fillId="0" borderId="0" xfId="0" applyFont="1" applyBorder="1"/>
    <xf numFmtId="0" fontId="18" fillId="0" borderId="0" xfId="0" applyFont="1"/>
    <xf numFmtId="44" fontId="8" fillId="0" borderId="15" xfId="1" applyNumberFormat="1" applyFont="1" applyBorder="1"/>
    <xf numFmtId="165" fontId="7" fillId="0" borderId="1" xfId="0" applyNumberFormat="1" applyFont="1" applyFill="1" applyBorder="1"/>
    <xf numFmtId="164" fontId="8" fillId="0" borderId="9" xfId="1" applyNumberFormat="1" applyFont="1" applyFill="1" applyBorder="1"/>
    <xf numFmtId="164" fontId="8" fillId="0" borderId="11" xfId="1" applyNumberFormat="1" applyFont="1" applyFill="1" applyBorder="1"/>
    <xf numFmtId="164" fontId="8" fillId="0" borderId="12" xfId="1" applyNumberFormat="1" applyFont="1" applyFill="1" applyBorder="1"/>
    <xf numFmtId="0" fontId="4" fillId="0" borderId="7" xfId="0" applyFont="1" applyFill="1" applyBorder="1"/>
    <xf numFmtId="0" fontId="0" fillId="0" borderId="1" xfId="0" applyFill="1" applyBorder="1"/>
    <xf numFmtId="0" fontId="0" fillId="0" borderId="19" xfId="0" applyFill="1" applyBorder="1" applyAlignment="1">
      <alignment wrapText="1"/>
    </xf>
    <xf numFmtId="164" fontId="4" fillId="0" borderId="17" xfId="1" applyNumberFormat="1" applyFont="1" applyFill="1" applyBorder="1"/>
    <xf numFmtId="0" fontId="0" fillId="0" borderId="0" xfId="0" applyFill="1" applyBorder="1"/>
    <xf numFmtId="0" fontId="20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2" fillId="0" borderId="0" xfId="0" applyFont="1" applyFill="1" applyBorder="1"/>
    <xf numFmtId="164" fontId="4" fillId="0" borderId="0" xfId="1" applyNumberFormat="1" applyFont="1" applyFill="1" applyBorder="1"/>
    <xf numFmtId="164" fontId="0" fillId="0" borderId="0" xfId="0" applyNumberFormat="1" applyFill="1" applyBorder="1"/>
    <xf numFmtId="0" fontId="9" fillId="0" borderId="2" xfId="0" applyFont="1" applyFill="1" applyBorder="1" applyAlignment="1">
      <alignment horizontal="right"/>
    </xf>
    <xf numFmtId="0" fontId="8" fillId="0" borderId="10" xfId="0" applyFont="1" applyFill="1" applyBorder="1"/>
    <xf numFmtId="0" fontId="0" fillId="0" borderId="2" xfId="0" applyFont="1" applyFill="1" applyBorder="1"/>
    <xf numFmtId="0" fontId="19" fillId="0" borderId="2" xfId="0" applyFont="1" applyFill="1" applyBorder="1"/>
    <xf numFmtId="164" fontId="4" fillId="4" borderId="17" xfId="1" applyNumberFormat="1" applyFont="1" applyFill="1" applyBorder="1"/>
    <xf numFmtId="44" fontId="8" fillId="0" borderId="7" xfId="1" applyNumberFormat="1" applyFont="1" applyBorder="1"/>
    <xf numFmtId="44" fontId="8" fillId="0" borderId="14" xfId="1" applyNumberFormat="1" applyFont="1" applyBorder="1"/>
    <xf numFmtId="164" fontId="24" fillId="0" borderId="0" xfId="0" applyNumberFormat="1" applyFont="1" applyFill="1"/>
    <xf numFmtId="0" fontId="23" fillId="0" borderId="0" xfId="0" applyFont="1"/>
    <xf numFmtId="0" fontId="0" fillId="0" borderId="7" xfId="0" applyFill="1" applyBorder="1"/>
    <xf numFmtId="0" fontId="18" fillId="0" borderId="0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164" fontId="15" fillId="0" borderId="9" xfId="1" applyNumberFormat="1" applyFont="1" applyFill="1" applyBorder="1"/>
    <xf numFmtId="164" fontId="15" fillId="0" borderId="11" xfId="1" applyNumberFormat="1" applyFont="1" applyFill="1" applyBorder="1"/>
    <xf numFmtId="164" fontId="15" fillId="0" borderId="12" xfId="1" applyNumberFormat="1" applyFont="1" applyFill="1" applyBorder="1"/>
    <xf numFmtId="164" fontId="14" fillId="0" borderId="10" xfId="1" applyNumberFormat="1" applyFont="1" applyFill="1" applyBorder="1"/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5" borderId="8" xfId="1" applyNumberFormat="1" applyFont="1" applyFill="1" applyBorder="1"/>
    <xf numFmtId="164" fontId="14" fillId="5" borderId="17" xfId="1" applyNumberFormat="1" applyFont="1" applyFill="1" applyBorder="1"/>
    <xf numFmtId="164" fontId="14" fillId="6" borderId="17" xfId="1" applyNumberFormat="1" applyFont="1" applyFill="1" applyBorder="1"/>
    <xf numFmtId="164" fontId="14" fillId="6" borderId="18" xfId="1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FF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tabSelected="1" topLeftCell="A22" workbookViewId="0">
      <selection activeCell="A43" sqref="A43:B46"/>
    </sheetView>
  </sheetViews>
  <sheetFormatPr defaultRowHeight="15" x14ac:dyDescent="0.25"/>
  <cols>
    <col min="1" max="1" width="8.85546875" customWidth="1"/>
    <col min="2" max="2" width="27.140625" customWidth="1"/>
    <col min="3" max="4" width="12" customWidth="1"/>
    <col min="5" max="5" width="12.140625" customWidth="1"/>
    <col min="6" max="6" width="11.28515625" customWidth="1"/>
    <col min="7" max="7" width="12" customWidth="1"/>
  </cols>
  <sheetData>
    <row r="1" spans="1:10" x14ac:dyDescent="0.25">
      <c r="A1" s="115" t="s">
        <v>27</v>
      </c>
      <c r="B1" s="116"/>
      <c r="C1" s="116"/>
      <c r="D1" s="116"/>
      <c r="E1" s="116"/>
      <c r="F1" s="116"/>
      <c r="G1" s="116"/>
      <c r="H1" s="78"/>
    </row>
    <row r="2" spans="1:10" x14ac:dyDescent="0.25">
      <c r="A2" s="116"/>
      <c r="B2" s="116"/>
      <c r="C2" s="116"/>
      <c r="D2" s="116"/>
      <c r="E2" s="116"/>
      <c r="F2" s="116"/>
      <c r="G2" s="116"/>
      <c r="H2" s="78"/>
    </row>
    <row r="3" spans="1:10" ht="21" x14ac:dyDescent="0.35">
      <c r="A3" s="114" t="s">
        <v>42</v>
      </c>
      <c r="B3" s="114"/>
      <c r="C3" s="114"/>
      <c r="D3" s="114"/>
      <c r="E3" s="114"/>
      <c r="F3" s="114"/>
      <c r="G3" s="114"/>
      <c r="H3" s="78"/>
    </row>
    <row r="4" spans="1:10" x14ac:dyDescent="0.25">
      <c r="A4" s="78"/>
      <c r="B4" s="78"/>
      <c r="C4" s="78"/>
      <c r="D4" s="78"/>
      <c r="E4" s="78"/>
      <c r="F4" s="78"/>
      <c r="G4" s="78"/>
      <c r="H4" s="78"/>
    </row>
    <row r="5" spans="1:10" ht="18.75" x14ac:dyDescent="0.3">
      <c r="C5" s="112" t="s">
        <v>33</v>
      </c>
      <c r="D5" s="112"/>
      <c r="E5" s="112"/>
    </row>
    <row r="6" spans="1:10" ht="15.75" thickBot="1" x14ac:dyDescent="0.3">
      <c r="A6" s="1"/>
      <c r="B6" s="87"/>
      <c r="C6" s="86"/>
      <c r="D6" s="2"/>
      <c r="E6" s="2"/>
      <c r="F6" s="2"/>
      <c r="G6" s="3"/>
    </row>
    <row r="7" spans="1:10" ht="35.25" customHeight="1" x14ac:dyDescent="0.25">
      <c r="A7" s="1"/>
      <c r="B7" s="4" t="s">
        <v>0</v>
      </c>
      <c r="C7" s="5" t="s">
        <v>35</v>
      </c>
      <c r="D7" s="6" t="s">
        <v>43</v>
      </c>
      <c r="E7" s="7" t="s">
        <v>44</v>
      </c>
      <c r="F7" s="6" t="s">
        <v>45</v>
      </c>
      <c r="G7" s="8" t="s">
        <v>46</v>
      </c>
    </row>
    <row r="8" spans="1:10" ht="20.25" customHeight="1" x14ac:dyDescent="0.25">
      <c r="A8" s="1"/>
      <c r="B8" s="9" t="s">
        <v>1</v>
      </c>
      <c r="C8" s="10"/>
      <c r="D8" s="11"/>
      <c r="E8" s="11"/>
      <c r="F8" s="11"/>
      <c r="G8" s="12"/>
      <c r="I8" s="13"/>
    </row>
    <row r="9" spans="1:10" x14ac:dyDescent="0.25">
      <c r="A9" s="14">
        <v>4580.1099999999997</v>
      </c>
      <c r="B9" s="2" t="s">
        <v>2</v>
      </c>
      <c r="C9" s="117">
        <v>18300</v>
      </c>
      <c r="D9" s="16">
        <f>C9/4</f>
        <v>4575</v>
      </c>
      <c r="E9" s="16">
        <f>C9/4</f>
        <v>4575</v>
      </c>
      <c r="F9" s="16">
        <f>C9/4</f>
        <v>4575</v>
      </c>
      <c r="G9" s="16">
        <f>C9/4</f>
        <v>4575</v>
      </c>
      <c r="H9" t="s">
        <v>29</v>
      </c>
    </row>
    <row r="10" spans="1:10" x14ac:dyDescent="0.25">
      <c r="A10" s="14">
        <v>4580.12</v>
      </c>
      <c r="B10" s="2" t="s">
        <v>32</v>
      </c>
      <c r="C10" s="117">
        <v>4800</v>
      </c>
      <c r="D10" s="20">
        <f>C10/4</f>
        <v>1200</v>
      </c>
      <c r="E10" s="20">
        <f>C10/4</f>
        <v>1200</v>
      </c>
      <c r="F10" s="20">
        <f>C10/4</f>
        <v>1200</v>
      </c>
      <c r="G10" s="47">
        <f>C10/4</f>
        <v>1200</v>
      </c>
      <c r="H10" s="21" t="s">
        <v>28</v>
      </c>
      <c r="J10" s="13"/>
    </row>
    <row r="11" spans="1:10" x14ac:dyDescent="0.25">
      <c r="A11" s="14">
        <v>4580.13</v>
      </c>
      <c r="B11" s="2" t="s">
        <v>3</v>
      </c>
      <c r="C11" s="15">
        <v>4800</v>
      </c>
      <c r="D11" s="22">
        <f>C11/4</f>
        <v>1200</v>
      </c>
      <c r="E11" s="23">
        <f>C11/4</f>
        <v>1200</v>
      </c>
      <c r="F11" s="23">
        <v>1200</v>
      </c>
      <c r="G11" s="24">
        <v>1200</v>
      </c>
      <c r="J11" s="13"/>
    </row>
    <row r="12" spans="1:10" x14ac:dyDescent="0.25">
      <c r="A12" s="14"/>
      <c r="B12" s="2"/>
      <c r="C12" s="25"/>
      <c r="D12" s="22"/>
      <c r="E12" s="23"/>
      <c r="F12" s="23"/>
      <c r="G12" s="24"/>
      <c r="H12" s="21"/>
    </row>
    <row r="13" spans="1:10" x14ac:dyDescent="0.25">
      <c r="A13" s="14"/>
      <c r="B13" s="96" t="s">
        <v>4</v>
      </c>
      <c r="C13" s="15">
        <f>SUM(C9:C12)</f>
        <v>27900</v>
      </c>
      <c r="D13" s="26">
        <f>SUM(D9:D12)</f>
        <v>6975</v>
      </c>
      <c r="E13" s="27">
        <f>SUM(E9:E12)</f>
        <v>6975</v>
      </c>
      <c r="F13" s="27">
        <f>SUM(F9:F12)</f>
        <v>6975</v>
      </c>
      <c r="G13" s="28">
        <f>SUM(G9:G12)</f>
        <v>6975</v>
      </c>
      <c r="H13" s="29">
        <f>SUM(D13:G13)</f>
        <v>27900</v>
      </c>
    </row>
    <row r="14" spans="1:10" x14ac:dyDescent="0.25">
      <c r="A14" s="14"/>
      <c r="B14" s="96"/>
      <c r="C14" s="25"/>
      <c r="D14" s="30"/>
      <c r="E14" s="30"/>
      <c r="F14" s="30"/>
      <c r="G14" s="28"/>
      <c r="H14" s="31"/>
    </row>
    <row r="15" spans="1:10" x14ac:dyDescent="0.25">
      <c r="A15" s="14">
        <v>4580.45</v>
      </c>
      <c r="B15" s="51" t="s">
        <v>5</v>
      </c>
      <c r="C15" s="15">
        <v>4000</v>
      </c>
      <c r="D15" s="30">
        <f>C15/4</f>
        <v>1000</v>
      </c>
      <c r="E15" s="30">
        <f>C15/4</f>
        <v>1000</v>
      </c>
      <c r="F15" s="30">
        <f>C15/4</f>
        <v>1000</v>
      </c>
      <c r="G15" s="32">
        <f>C15/4</f>
        <v>1000</v>
      </c>
      <c r="H15" s="29">
        <f>SUM(D15:G15)</f>
        <v>4000</v>
      </c>
    </row>
    <row r="16" spans="1:10" x14ac:dyDescent="0.25">
      <c r="A16" s="14"/>
      <c r="B16" s="51"/>
      <c r="C16" s="25"/>
      <c r="D16" s="33"/>
      <c r="E16" s="33"/>
      <c r="F16" s="33"/>
      <c r="G16" s="34"/>
      <c r="H16" s="31"/>
    </row>
    <row r="17" spans="1:17" x14ac:dyDescent="0.25">
      <c r="A17" s="14"/>
      <c r="B17" s="51" t="s">
        <v>6</v>
      </c>
      <c r="C17" s="35"/>
      <c r="D17" s="36"/>
      <c r="E17" s="36"/>
      <c r="F17" s="36"/>
      <c r="G17" s="37"/>
      <c r="H17" s="31"/>
    </row>
    <row r="18" spans="1:17" x14ac:dyDescent="0.25">
      <c r="A18" s="14">
        <v>4580.1499999999996</v>
      </c>
      <c r="B18" s="97" t="s">
        <v>7</v>
      </c>
      <c r="C18" s="38">
        <v>0</v>
      </c>
      <c r="D18" s="39">
        <v>0</v>
      </c>
      <c r="E18" s="39">
        <v>0</v>
      </c>
      <c r="F18" s="39">
        <v>0</v>
      </c>
      <c r="G18" s="40">
        <v>0</v>
      </c>
      <c r="H18" s="31"/>
    </row>
    <row r="19" spans="1:17" x14ac:dyDescent="0.25">
      <c r="A19" s="41">
        <v>4580.25</v>
      </c>
      <c r="B19" s="42" t="s">
        <v>8</v>
      </c>
      <c r="C19" s="43">
        <v>800</v>
      </c>
      <c r="D19" s="16">
        <v>200</v>
      </c>
      <c r="E19" s="17">
        <v>200</v>
      </c>
      <c r="F19" s="18">
        <v>200</v>
      </c>
      <c r="G19" s="19">
        <v>200</v>
      </c>
      <c r="H19" s="29">
        <f>SUM(D19:G19)</f>
        <v>800</v>
      </c>
    </row>
    <row r="20" spans="1:17" x14ac:dyDescent="0.25">
      <c r="A20" s="41">
        <v>4580.2510000000002</v>
      </c>
      <c r="B20" s="2" t="s">
        <v>41</v>
      </c>
      <c r="C20" s="43">
        <v>135</v>
      </c>
      <c r="D20" s="81">
        <f>C20/4</f>
        <v>33.75</v>
      </c>
      <c r="E20" s="20">
        <v>34</v>
      </c>
      <c r="F20" s="46">
        <v>34</v>
      </c>
      <c r="G20" s="47">
        <v>33</v>
      </c>
      <c r="H20" s="31"/>
    </row>
    <row r="21" spans="1:17" x14ac:dyDescent="0.25">
      <c r="A21" s="41">
        <v>4580.2520000000004</v>
      </c>
      <c r="B21" s="2" t="s">
        <v>9</v>
      </c>
      <c r="C21" s="118">
        <v>1700</v>
      </c>
      <c r="D21" s="48">
        <f>C21/4</f>
        <v>425</v>
      </c>
      <c r="E21" s="101">
        <f>C21/4</f>
        <v>425</v>
      </c>
      <c r="F21" s="23">
        <f>C21/4</f>
        <v>425</v>
      </c>
      <c r="G21" s="24">
        <f>C21/4</f>
        <v>425</v>
      </c>
      <c r="H21" s="103"/>
    </row>
    <row r="22" spans="1:17" x14ac:dyDescent="0.25">
      <c r="A22" s="41">
        <v>4580.2529999999997</v>
      </c>
      <c r="B22" s="98" t="s">
        <v>10</v>
      </c>
      <c r="C22" s="100">
        <v>1800</v>
      </c>
      <c r="D22" s="45">
        <f>C22/4</f>
        <v>450</v>
      </c>
      <c r="E22" s="20">
        <f>C22/4</f>
        <v>450</v>
      </c>
      <c r="F22" s="46">
        <f>C22/4</f>
        <v>450</v>
      </c>
      <c r="G22" s="47">
        <f>C22/4</f>
        <v>450</v>
      </c>
      <c r="H22" s="29">
        <f>SUM(D22:G22)</f>
        <v>1800</v>
      </c>
    </row>
    <row r="23" spans="1:17" x14ac:dyDescent="0.25">
      <c r="A23" s="41"/>
      <c r="B23" s="2" t="s">
        <v>11</v>
      </c>
      <c r="C23" s="43"/>
      <c r="D23" s="45"/>
      <c r="E23" s="20"/>
      <c r="F23" s="46"/>
      <c r="G23" s="47"/>
      <c r="H23" s="31"/>
    </row>
    <row r="24" spans="1:17" x14ac:dyDescent="0.25">
      <c r="A24" s="41">
        <v>4580.2539999999999</v>
      </c>
      <c r="B24" s="2" t="s">
        <v>12</v>
      </c>
      <c r="C24" s="43">
        <v>600</v>
      </c>
      <c r="D24" s="45"/>
      <c r="E24" s="20">
        <v>300</v>
      </c>
      <c r="F24" s="46"/>
      <c r="G24" s="47">
        <v>300</v>
      </c>
      <c r="H24" s="29"/>
    </row>
    <row r="25" spans="1:17" x14ac:dyDescent="0.25">
      <c r="A25" s="41">
        <v>4580.2550000000001</v>
      </c>
      <c r="B25" s="105" t="s">
        <v>13</v>
      </c>
      <c r="C25" s="119">
        <v>7750</v>
      </c>
      <c r="D25" s="48">
        <f>C25/4</f>
        <v>1937.5</v>
      </c>
      <c r="E25" s="101">
        <f>C25/4</f>
        <v>1937.5</v>
      </c>
      <c r="F25" s="23">
        <f>C25/4</f>
        <v>1937.5</v>
      </c>
      <c r="G25" s="102">
        <f>C25/4</f>
        <v>1937.5</v>
      </c>
      <c r="H25" s="103"/>
    </row>
    <row r="26" spans="1:17" x14ac:dyDescent="0.25">
      <c r="A26" s="41"/>
      <c r="B26" s="96" t="s">
        <v>14</v>
      </c>
      <c r="C26" s="25">
        <f>SUM(C19:C25)</f>
        <v>12785</v>
      </c>
      <c r="D26" s="26">
        <f>SUM(D19:D25)</f>
        <v>3046.25</v>
      </c>
      <c r="E26" s="27">
        <f>SUM(E19:E25)</f>
        <v>3346.5</v>
      </c>
      <c r="F26" s="27">
        <f>SUM(F19:F25)</f>
        <v>3046.5</v>
      </c>
      <c r="G26" s="28">
        <f>SUM(G19:G25)</f>
        <v>3345.5</v>
      </c>
      <c r="H26" s="29"/>
    </row>
    <row r="27" spans="1:17" x14ac:dyDescent="0.25">
      <c r="A27" s="41"/>
      <c r="B27" s="96"/>
      <c r="C27" s="25"/>
      <c r="D27" s="30"/>
      <c r="E27" s="30"/>
      <c r="F27" s="30"/>
      <c r="G27" s="28"/>
      <c r="H27" s="50"/>
    </row>
    <row r="28" spans="1:17" x14ac:dyDescent="0.25">
      <c r="A28" s="41"/>
      <c r="B28" s="51" t="s">
        <v>15</v>
      </c>
      <c r="C28" s="25"/>
      <c r="D28" s="33"/>
      <c r="E28" s="33"/>
      <c r="F28" s="33"/>
      <c r="G28" s="34"/>
      <c r="H28" s="50"/>
    </row>
    <row r="29" spans="1:17" x14ac:dyDescent="0.25">
      <c r="A29" s="41">
        <v>4580.3500000000004</v>
      </c>
      <c r="B29" s="42" t="s">
        <v>31</v>
      </c>
      <c r="C29" s="43">
        <v>100</v>
      </c>
      <c r="D29" s="16"/>
      <c r="E29" s="52">
        <f>C29/2</f>
        <v>50</v>
      </c>
      <c r="F29" s="18"/>
      <c r="G29" s="19">
        <f>C29/2</f>
        <v>50</v>
      </c>
      <c r="H29" s="50"/>
    </row>
    <row r="30" spans="1:17" x14ac:dyDescent="0.25">
      <c r="A30" s="41"/>
      <c r="B30" s="99" t="s">
        <v>16</v>
      </c>
      <c r="C30" s="43">
        <v>150</v>
      </c>
      <c r="D30" s="16"/>
      <c r="E30" s="17"/>
      <c r="F30" s="18"/>
      <c r="G30" s="19">
        <v>150</v>
      </c>
      <c r="H30" s="50"/>
      <c r="I30" s="90"/>
      <c r="J30" s="90"/>
      <c r="K30" s="90"/>
      <c r="L30" s="90"/>
      <c r="M30" s="90"/>
      <c r="N30" s="90"/>
      <c r="O30" s="90"/>
      <c r="P30" s="90"/>
      <c r="Q30" s="90"/>
    </row>
    <row r="31" spans="1:17" x14ac:dyDescent="0.25">
      <c r="A31" s="41"/>
      <c r="B31" s="2"/>
      <c r="C31" s="43">
        <v>0</v>
      </c>
      <c r="D31" s="45"/>
      <c r="E31" s="20"/>
      <c r="F31" s="46"/>
      <c r="G31" s="47"/>
      <c r="H31" s="50"/>
      <c r="I31" s="90"/>
      <c r="J31" s="90"/>
      <c r="K31" s="90"/>
      <c r="L31" s="90"/>
      <c r="M31" s="90"/>
      <c r="N31" s="90"/>
      <c r="O31" s="90"/>
      <c r="P31" s="90"/>
      <c r="Q31" s="90"/>
    </row>
    <row r="32" spans="1:17" x14ac:dyDescent="0.25">
      <c r="A32" s="41">
        <v>4580.3509999999997</v>
      </c>
      <c r="B32" s="2" t="s">
        <v>17</v>
      </c>
      <c r="C32" s="100">
        <v>1905</v>
      </c>
      <c r="D32" s="45"/>
      <c r="E32" s="20">
        <v>1890</v>
      </c>
      <c r="F32" s="46"/>
      <c r="G32" s="68">
        <v>15</v>
      </c>
      <c r="H32" s="80"/>
      <c r="I32" s="90"/>
      <c r="J32" s="90"/>
      <c r="K32" s="91"/>
      <c r="L32" s="90"/>
      <c r="M32" s="90"/>
      <c r="N32" s="90"/>
      <c r="O32" s="90"/>
      <c r="P32" s="90"/>
      <c r="Q32" s="90"/>
    </row>
    <row r="33" spans="1:17" ht="33" customHeight="1" x14ac:dyDescent="0.25">
      <c r="A33" s="82">
        <v>4580.3519999999999</v>
      </c>
      <c r="B33" s="88" t="s">
        <v>18</v>
      </c>
      <c r="C33" s="89">
        <v>1600</v>
      </c>
      <c r="D33" s="83">
        <v>400</v>
      </c>
      <c r="E33" s="52">
        <v>400</v>
      </c>
      <c r="F33" s="84">
        <v>400</v>
      </c>
      <c r="G33" s="85">
        <v>400</v>
      </c>
      <c r="H33" s="50"/>
      <c r="I33" s="90"/>
      <c r="J33" s="90"/>
      <c r="K33" s="92" t="s">
        <v>34</v>
      </c>
      <c r="L33" s="93"/>
      <c r="M33" s="93"/>
      <c r="N33" s="93"/>
      <c r="O33" s="93"/>
      <c r="P33" s="93"/>
      <c r="Q33" s="90"/>
    </row>
    <row r="34" spans="1:17" ht="20.25" customHeight="1" x14ac:dyDescent="0.25">
      <c r="A34" s="82"/>
      <c r="B34" s="107" t="s">
        <v>40</v>
      </c>
      <c r="C34" s="120">
        <v>2000</v>
      </c>
      <c r="D34" s="108">
        <f>C34/4</f>
        <v>500</v>
      </c>
      <c r="E34" s="39">
        <f>0.25*C34</f>
        <v>500</v>
      </c>
      <c r="F34" s="109">
        <f>0.25*C34</f>
        <v>500</v>
      </c>
      <c r="G34" s="110">
        <f>0.25*C34</f>
        <v>500</v>
      </c>
      <c r="H34" s="50"/>
      <c r="I34" s="90"/>
      <c r="J34" s="90"/>
      <c r="K34" s="92"/>
      <c r="L34" s="93"/>
      <c r="M34" s="93"/>
      <c r="N34" s="93"/>
      <c r="O34" s="93"/>
      <c r="P34" s="93"/>
      <c r="Q34" s="90"/>
    </row>
    <row r="35" spans="1:17" ht="18" customHeight="1" x14ac:dyDescent="0.25">
      <c r="A35" s="82"/>
      <c r="B35" s="106" t="s">
        <v>30</v>
      </c>
      <c r="C35" s="38">
        <v>500</v>
      </c>
      <c r="D35" s="108">
        <v>125</v>
      </c>
      <c r="E35" s="111">
        <v>125</v>
      </c>
      <c r="F35" s="109">
        <v>125</v>
      </c>
      <c r="G35" s="110">
        <v>125</v>
      </c>
      <c r="H35" s="104"/>
      <c r="I35" s="90"/>
      <c r="J35" s="90"/>
      <c r="K35" s="91"/>
      <c r="L35" s="90"/>
      <c r="M35" s="90"/>
      <c r="N35" s="90"/>
      <c r="O35" s="90"/>
      <c r="P35" s="90"/>
      <c r="Q35" s="90"/>
    </row>
    <row r="36" spans="1:17" ht="30" customHeight="1" x14ac:dyDescent="0.25">
      <c r="A36" s="41">
        <v>4580.3530000000001</v>
      </c>
      <c r="B36" s="53" t="s">
        <v>19</v>
      </c>
      <c r="C36" s="43">
        <v>2500</v>
      </c>
      <c r="D36" s="45">
        <v>625</v>
      </c>
      <c r="E36" s="20">
        <v>625</v>
      </c>
      <c r="F36" s="46">
        <v>625</v>
      </c>
      <c r="G36" s="47">
        <v>625</v>
      </c>
      <c r="I36" s="90"/>
      <c r="J36" s="90"/>
      <c r="K36" s="91"/>
      <c r="L36" s="90"/>
      <c r="M36" s="90"/>
      <c r="N36" s="90"/>
      <c r="O36" s="90"/>
      <c r="P36" s="90"/>
      <c r="Q36" s="90"/>
    </row>
    <row r="37" spans="1:17" x14ac:dyDescent="0.25">
      <c r="A37" s="41"/>
      <c r="B37" s="49" t="s">
        <v>20</v>
      </c>
      <c r="C37" s="25">
        <f>SUM(C29:C36)</f>
        <v>8755</v>
      </c>
      <c r="D37" s="30">
        <f>SUM(D29:D36)</f>
        <v>1650</v>
      </c>
      <c r="E37" s="30">
        <f>SUM(E29:E36)</f>
        <v>3590</v>
      </c>
      <c r="F37" s="30">
        <f>SUM(F29:F36)</f>
        <v>1650</v>
      </c>
      <c r="G37" s="32">
        <f>SUM(G29:G36)</f>
        <v>1865</v>
      </c>
      <c r="I37" s="90"/>
      <c r="J37" s="90"/>
      <c r="K37" s="91"/>
      <c r="L37" s="90"/>
      <c r="M37" s="90"/>
      <c r="N37" s="90"/>
      <c r="O37" s="90"/>
      <c r="P37" s="90"/>
      <c r="Q37" s="90"/>
    </row>
    <row r="38" spans="1:17" ht="15.75" thickBot="1" x14ac:dyDescent="0.3">
      <c r="A38" s="41"/>
      <c r="B38" s="54"/>
      <c r="C38" s="55"/>
      <c r="D38" s="56"/>
      <c r="E38" s="56"/>
      <c r="F38" s="56"/>
      <c r="G38" s="28"/>
      <c r="I38" s="90"/>
      <c r="J38" s="90"/>
      <c r="K38" s="91"/>
      <c r="L38" s="90"/>
      <c r="M38" s="90"/>
      <c r="N38" s="90"/>
      <c r="O38" s="90"/>
      <c r="P38" s="90"/>
      <c r="Q38" s="90"/>
    </row>
    <row r="39" spans="1:17" ht="30" customHeight="1" thickBot="1" x14ac:dyDescent="0.3">
      <c r="A39" s="41"/>
      <c r="B39" s="57" t="s">
        <v>21</v>
      </c>
      <c r="C39" s="58">
        <f>C13+C15+C26+C37</f>
        <v>53440</v>
      </c>
      <c r="D39" s="58">
        <f>D13+D15+D26+D37</f>
        <v>12671.25</v>
      </c>
      <c r="E39" s="58">
        <f>E13+E15+E26+E37</f>
        <v>14911.5</v>
      </c>
      <c r="F39" s="58">
        <f>F13+F15+F26+F37</f>
        <v>12671.5</v>
      </c>
      <c r="G39" s="58">
        <f>G13+G15+G26+G37</f>
        <v>13185.5</v>
      </c>
      <c r="H39" s="13"/>
      <c r="I39" s="94"/>
      <c r="J39" s="90"/>
      <c r="K39" s="95"/>
      <c r="L39" s="90"/>
      <c r="M39" s="90"/>
      <c r="N39" s="90"/>
      <c r="O39" s="90"/>
      <c r="P39" s="90"/>
      <c r="Q39" s="90"/>
    </row>
    <row r="40" spans="1:17" x14ac:dyDescent="0.25">
      <c r="A40" s="79"/>
      <c r="I40" s="90"/>
      <c r="J40" s="90"/>
      <c r="K40" s="90"/>
      <c r="L40" s="90"/>
      <c r="M40" s="90"/>
      <c r="N40" s="90"/>
      <c r="O40" s="90"/>
      <c r="P40" s="90"/>
      <c r="Q40" s="90"/>
    </row>
    <row r="41" spans="1:17" ht="18.75" x14ac:dyDescent="0.3">
      <c r="A41" s="79"/>
      <c r="C41" s="113" t="s">
        <v>22</v>
      </c>
      <c r="D41" s="113"/>
      <c r="E41" s="113"/>
      <c r="I41" s="90"/>
      <c r="J41" s="90"/>
      <c r="K41" s="90"/>
      <c r="L41" s="90"/>
      <c r="M41" s="90"/>
      <c r="N41" s="90"/>
      <c r="O41" s="90"/>
      <c r="P41" s="90"/>
      <c r="Q41" s="90"/>
    </row>
    <row r="42" spans="1:17" ht="30" x14ac:dyDescent="0.25">
      <c r="A42" s="59"/>
      <c r="B42" s="60" t="s">
        <v>23</v>
      </c>
      <c r="C42" s="61" t="s">
        <v>47</v>
      </c>
      <c r="D42" s="62" t="s">
        <v>39</v>
      </c>
      <c r="E42" s="63" t="s">
        <v>36</v>
      </c>
      <c r="F42" s="64" t="s">
        <v>37</v>
      </c>
      <c r="G42" s="8" t="s">
        <v>38</v>
      </c>
      <c r="I42" s="95"/>
      <c r="J42" s="90"/>
      <c r="K42" s="90"/>
      <c r="L42" s="90"/>
      <c r="M42" s="90"/>
      <c r="N42" s="90"/>
      <c r="O42" s="90"/>
      <c r="P42" s="90"/>
      <c r="Q42" s="90"/>
    </row>
    <row r="43" spans="1:17" ht="29.25" customHeight="1" x14ac:dyDescent="0.25">
      <c r="A43" s="59">
        <v>3802.2</v>
      </c>
      <c r="B43" s="65" t="s">
        <v>48</v>
      </c>
      <c r="C43" s="66">
        <v>2000</v>
      </c>
      <c r="D43" s="67">
        <v>500</v>
      </c>
      <c r="E43" s="20">
        <v>500</v>
      </c>
      <c r="F43" s="46">
        <v>500</v>
      </c>
      <c r="G43" s="68">
        <v>500</v>
      </c>
      <c r="H43" s="13"/>
      <c r="I43" s="90"/>
      <c r="J43" s="90"/>
      <c r="K43" s="90"/>
      <c r="L43" s="90"/>
      <c r="M43" s="90"/>
      <c r="N43" s="90"/>
      <c r="O43" s="90"/>
      <c r="P43" s="90"/>
      <c r="Q43" s="90"/>
    </row>
    <row r="44" spans="1:17" x14ac:dyDescent="0.25">
      <c r="A44" s="59">
        <v>3802.4</v>
      </c>
      <c r="B44" s="69" t="s">
        <v>24</v>
      </c>
      <c r="C44" s="70">
        <v>500</v>
      </c>
      <c r="D44" s="71">
        <v>125</v>
      </c>
      <c r="E44" s="20">
        <v>125</v>
      </c>
      <c r="F44" s="46">
        <v>125</v>
      </c>
      <c r="G44" s="47">
        <v>125</v>
      </c>
      <c r="I44" s="90"/>
      <c r="J44" s="90"/>
      <c r="K44" s="90"/>
      <c r="L44" s="90"/>
      <c r="M44" s="90"/>
      <c r="N44" s="90"/>
      <c r="O44" s="90"/>
      <c r="P44" s="90"/>
      <c r="Q44" s="90"/>
    </row>
    <row r="45" spans="1:17" x14ac:dyDescent="0.25">
      <c r="A45" s="59">
        <v>3802.7</v>
      </c>
      <c r="B45" s="44" t="s">
        <v>25</v>
      </c>
      <c r="C45" s="70">
        <f>SUM(D45:G45)</f>
        <v>0</v>
      </c>
      <c r="D45" s="71"/>
      <c r="E45" s="20"/>
      <c r="F45" s="46"/>
      <c r="G45" s="47"/>
    </row>
    <row r="46" spans="1:17" ht="15.75" customHeight="1" x14ac:dyDescent="0.25">
      <c r="A46" s="59">
        <v>3802.8</v>
      </c>
      <c r="B46" s="72" t="s">
        <v>49</v>
      </c>
      <c r="C46" s="70">
        <f>SUM(D46:G46)</f>
        <v>0</v>
      </c>
      <c r="D46" s="71"/>
      <c r="E46" s="20"/>
      <c r="F46" s="46"/>
      <c r="G46" s="47"/>
    </row>
    <row r="47" spans="1:17" ht="18.75" customHeight="1" x14ac:dyDescent="0.25">
      <c r="A47" s="1"/>
      <c r="B47" s="73" t="s">
        <v>26</v>
      </c>
      <c r="C47" s="70">
        <f>SUM(C43:C46)</f>
        <v>2500</v>
      </c>
      <c r="D47" s="74">
        <f>SUM(D43:D46)</f>
        <v>625</v>
      </c>
      <c r="E47" s="75">
        <f>SUM(E43:E46)</f>
        <v>625</v>
      </c>
      <c r="F47" s="76">
        <f>SUM(F43:F46)</f>
        <v>625</v>
      </c>
      <c r="G47" s="77">
        <f>SUM(G43:G46)</f>
        <v>625</v>
      </c>
    </row>
  </sheetData>
  <mergeCells count="4">
    <mergeCell ref="C5:E5"/>
    <mergeCell ref="C41:E41"/>
    <mergeCell ref="A3:G3"/>
    <mergeCell ref="A1:G2"/>
  </mergeCells>
  <pageMargins left="0.7" right="0.7" top="0.75" bottom="0.75" header="0.3" footer="0.3"/>
  <pageSetup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Front Desk</dc:creator>
  <cp:lastModifiedBy>front desk</cp:lastModifiedBy>
  <cp:lastPrinted>2021-04-07T23:21:55Z</cp:lastPrinted>
  <dcterms:created xsi:type="dcterms:W3CDTF">2016-04-13T23:39:28Z</dcterms:created>
  <dcterms:modified xsi:type="dcterms:W3CDTF">2021-04-08T00:02:56Z</dcterms:modified>
</cp:coreProperties>
</file>