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"/>
    </mc:Choice>
  </mc:AlternateContent>
  <bookViews>
    <workbookView xWindow="360" yWindow="30" windowWidth="17055" windowHeight="10680"/>
  </bookViews>
  <sheets>
    <sheet name="2009+ stats" sheetId="1" r:id="rId1"/>
    <sheet name="Sheet2" sheetId="2" r:id="rId2"/>
    <sheet name="Sheet3" sheetId="3" r:id="rId3"/>
  </sheets>
  <definedNames>
    <definedName name="_xlnm.Print_Area" localSheetId="0">'2009+ stats'!$A$210:$L$226</definedName>
  </definedNames>
  <calcPr calcId="162913"/>
</workbook>
</file>

<file path=xl/calcChain.xml><?xml version="1.0" encoding="utf-8"?>
<calcChain xmlns="http://schemas.openxmlformats.org/spreadsheetml/2006/main">
  <c r="D224" i="1" l="1"/>
  <c r="J224" i="1" l="1"/>
  <c r="I224" i="1"/>
  <c r="H224" i="1"/>
  <c r="G224" i="1"/>
  <c r="J207" i="1" l="1"/>
  <c r="D207" i="1"/>
  <c r="D191" i="1" l="1"/>
  <c r="I207" i="1" l="1"/>
  <c r="H207" i="1"/>
  <c r="G207" i="1"/>
  <c r="H190" i="1" l="1"/>
  <c r="G190" i="1"/>
  <c r="I190" i="1" l="1"/>
  <c r="D170" i="1" l="1"/>
  <c r="J170" i="1" l="1"/>
  <c r="I170" i="1"/>
  <c r="H170" i="1"/>
  <c r="G170" i="1"/>
  <c r="D153" i="1" l="1"/>
  <c r="J153" i="1" l="1"/>
  <c r="I153" i="1"/>
  <c r="H153" i="1"/>
  <c r="G153" i="1"/>
  <c r="J135" i="1" l="1"/>
  <c r="I135" i="1"/>
  <c r="H135" i="1"/>
  <c r="G135" i="1"/>
  <c r="D135" i="1"/>
  <c r="J117" i="1" l="1"/>
  <c r="I117" i="1"/>
  <c r="H117" i="1"/>
  <c r="G117" i="1"/>
  <c r="D117" i="1"/>
  <c r="D97" i="1" l="1"/>
  <c r="J97" i="1"/>
  <c r="I97" i="1"/>
  <c r="H97" i="1"/>
  <c r="G97" i="1"/>
  <c r="J79" i="1"/>
  <c r="I79" i="1"/>
  <c r="H79" i="1"/>
  <c r="G79" i="1"/>
  <c r="J60" i="1"/>
  <c r="I60" i="1"/>
  <c r="H60" i="1"/>
  <c r="G60" i="1"/>
  <c r="H42" i="1"/>
  <c r="G42" i="1"/>
  <c r="J42" i="1"/>
  <c r="I42" i="1"/>
  <c r="I24" i="1"/>
  <c r="J24" i="1"/>
</calcChain>
</file>

<file path=xl/sharedStrings.xml><?xml version="1.0" encoding="utf-8"?>
<sst xmlns="http://schemas.openxmlformats.org/spreadsheetml/2006/main" count="345" uniqueCount="59">
  <si>
    <t>Statistics Summary</t>
  </si>
  <si>
    <t>Sept</t>
  </si>
  <si>
    <t>Oct</t>
  </si>
  <si>
    <t>November</t>
  </si>
  <si>
    <t>Non-Resident Card Holders</t>
  </si>
  <si>
    <t>December</t>
  </si>
  <si>
    <t>Exceptions</t>
  </si>
  <si>
    <t>Monthly                   Non-resident Circulation</t>
  </si>
  <si>
    <r>
      <t xml:space="preserve">Monthly             </t>
    </r>
    <r>
      <rPr>
        <u/>
        <sz val="11"/>
        <color theme="1"/>
        <rFont val="Calibri"/>
        <family val="2"/>
        <scheme val="minor"/>
      </rPr>
      <t>Resident</t>
    </r>
    <r>
      <rPr>
        <sz val="11"/>
        <color theme="1"/>
        <rFont val="Calibri"/>
        <family val="2"/>
        <scheme val="minor"/>
      </rPr>
      <t xml:space="preserve"> Circulation</t>
    </r>
  </si>
  <si>
    <r>
      <t xml:space="preserve">Annual </t>
    </r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Circulation </t>
    </r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</si>
  <si>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>Card Holders</t>
    </r>
  </si>
  <si>
    <t>Total Circulation this month</t>
  </si>
  <si>
    <t>Annual           Non-resident Circulation</t>
  </si>
  <si>
    <t>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</si>
  <si>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</si>
  <si>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</si>
  <si>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</si>
  <si>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</si>
  <si>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</si>
  <si>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</si>
  <si>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</si>
  <si>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</si>
  <si>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</si>
  <si>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</si>
  <si>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ANNUAL</t>
  </si>
  <si>
    <t xml:space="preserve"> All card holders  207     (+ 1 admin=208)</t>
  </si>
  <si>
    <r>
      <rPr>
        <sz val="10"/>
        <color theme="1"/>
        <rFont val="Calibri"/>
        <family val="2"/>
        <scheme val="minor"/>
      </rPr>
      <t>(should be 21)</t>
    </r>
    <r>
      <rPr>
        <sz val="11"/>
        <color theme="1"/>
        <rFont val="Calibri"/>
        <family val="2"/>
        <scheme val="minor"/>
      </rPr>
      <t xml:space="preserve">  22</t>
    </r>
  </si>
  <si>
    <r>
      <t xml:space="preserve"> </t>
    </r>
    <r>
      <rPr>
        <sz val="8"/>
        <color theme="1"/>
        <rFont val="Calibri"/>
        <family val="2"/>
        <scheme val="minor"/>
      </rPr>
      <t>(should be 192)</t>
    </r>
    <r>
      <rPr>
        <sz val="11"/>
        <color theme="1"/>
        <rFont val="Calibri"/>
        <family val="2"/>
        <scheme val="minor"/>
      </rPr>
      <t xml:space="preserve"> 193</t>
    </r>
  </si>
  <si>
    <t>Actual New Patrons</t>
  </si>
  <si>
    <t>(+2 new)  192</t>
  </si>
  <si>
    <t xml:space="preserve"> ( +2 new)  29</t>
  </si>
  <si>
    <t>(+2)             29</t>
  </si>
  <si>
    <t xml:space="preserve"> (+5)                 44</t>
  </si>
  <si>
    <t xml:space="preserve">Non-Resident Card Holders </t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</si>
  <si>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Card Holders           </t>
    </r>
    <r>
      <rPr>
        <sz val="8"/>
        <color rgb="FFFF0000"/>
        <rFont val="Calibri"/>
        <family val="2"/>
        <scheme val="minor"/>
      </rPr>
      <t/>
    </r>
  </si>
  <si>
    <t>(+3)                   52</t>
  </si>
  <si>
    <t>(+5)                 49</t>
  </si>
  <si>
    <t>(+2)                   54</t>
  </si>
  <si>
    <t>(+1)                  55</t>
  </si>
  <si>
    <t xml:space="preserve">All cardholders 308 </t>
  </si>
  <si>
    <t>fiscal year</t>
  </si>
  <si>
    <t>school year</t>
  </si>
  <si>
    <t>(+4)              233</t>
  </si>
  <si>
    <t>(+10             243</t>
  </si>
  <si>
    <t>(+3)             246</t>
  </si>
  <si>
    <t>(+1)             246</t>
  </si>
  <si>
    <t>(+3)              250</t>
  </si>
  <si>
    <t>(+9)             228</t>
  </si>
  <si>
    <t>(+9)             201</t>
  </si>
  <si>
    <t>(-1?)            297</t>
  </si>
  <si>
    <t>All cardholders 390</t>
  </si>
  <si>
    <r>
      <t xml:space="preserve">Actual </t>
    </r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Patrons</t>
    </r>
  </si>
  <si>
    <t>All Card holders</t>
  </si>
  <si>
    <t>(453)?</t>
  </si>
  <si>
    <t>All Cardholders</t>
  </si>
  <si>
    <t xml:space="preserve">Extra  or Replacement Card </t>
  </si>
  <si>
    <t>Temp. Card Holders</t>
  </si>
  <si>
    <t>2018 summer temp cards:  8 (4 refunded, 4 made into annual 12/1/2018)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</si>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</sst>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Baskerville Old Face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6" fillId="3" borderId="0" xfId="0" applyFont="1" applyFill="1"/>
    <xf numFmtId="0" fontId="7" fillId="3" borderId="0" xfId="0" applyFont="1" applyFill="1"/>
    <xf numFmtId="0" fontId="2" fillId="0" borderId="0" xfId="0" applyFont="1" applyBorder="1"/>
    <xf numFmtId="3" fontId="2" fillId="0" borderId="0" xfId="0" applyNumberFormat="1" applyFont="1" applyBorder="1"/>
    <xf numFmtId="0" fontId="5" fillId="3" borderId="4" xfId="0" applyFont="1" applyFill="1" applyBorder="1"/>
    <xf numFmtId="0" fontId="0" fillId="0" borderId="5" xfId="0" applyBorder="1"/>
    <xf numFmtId="10" fontId="0" fillId="0" borderId="5" xfId="0" applyNumberFormat="1" applyBorder="1"/>
    <xf numFmtId="0" fontId="0" fillId="2" borderId="5" xfId="0" applyFill="1" applyBorder="1"/>
    <xf numFmtId="0" fontId="0" fillId="0" borderId="6" xfId="0" applyBorder="1"/>
    <xf numFmtId="10" fontId="0" fillId="0" borderId="6" xfId="0" applyNumberFormat="1" applyBorder="1"/>
    <xf numFmtId="0" fontId="0" fillId="2" borderId="6" xfId="0" applyFill="1" applyBorder="1"/>
    <xf numFmtId="0" fontId="0" fillId="0" borderId="7" xfId="0" applyBorder="1"/>
    <xf numFmtId="10" fontId="0" fillId="0" borderId="7" xfId="0" applyNumberFormat="1" applyBorder="1"/>
    <xf numFmtId="0" fontId="0" fillId="2" borderId="7" xfId="0" applyFill="1" applyBorder="1"/>
    <xf numFmtId="10" fontId="0" fillId="0" borderId="0" xfId="0" applyNumberFormat="1"/>
    <xf numFmtId="10" fontId="0" fillId="0" borderId="0" xfId="0" applyNumberFormat="1" applyFill="1" applyBorder="1"/>
    <xf numFmtId="0" fontId="9" fillId="0" borderId="8" xfId="0" applyFont="1" applyBorder="1"/>
    <xf numFmtId="0" fontId="9" fillId="0" borderId="9" xfId="0" applyFont="1" applyBorder="1"/>
    <xf numFmtId="10" fontId="9" fillId="0" borderId="9" xfId="0" applyNumberFormat="1" applyFont="1" applyBorder="1"/>
    <xf numFmtId="0" fontId="9" fillId="2" borderId="10" xfId="0" applyFont="1" applyFill="1" applyBorder="1"/>
    <xf numFmtId="0" fontId="4" fillId="0" borderId="0" xfId="0" applyFont="1"/>
    <xf numFmtId="10" fontId="0" fillId="4" borderId="1" xfId="0" applyNumberFormat="1" applyFill="1" applyBorder="1"/>
    <xf numFmtId="10" fontId="2" fillId="0" borderId="1" xfId="0" applyNumberFormat="1" applyFont="1" applyBorder="1"/>
    <xf numFmtId="0" fontId="2" fillId="2" borderId="1" xfId="0" applyFont="1" applyFill="1" applyBorder="1"/>
    <xf numFmtId="0" fontId="10" fillId="0" borderId="1" xfId="0" applyFont="1" applyBorder="1"/>
    <xf numFmtId="1" fontId="0" fillId="0" borderId="1" xfId="0" applyNumberFormat="1" applyBorder="1"/>
    <xf numFmtId="0" fontId="0" fillId="0" borderId="2" xfId="0" applyFill="1" applyBorder="1" applyAlignment="1">
      <alignment wrapText="1"/>
    </xf>
    <xf numFmtId="1" fontId="0" fillId="0" borderId="2" xfId="0" applyNumberFormat="1" applyFill="1" applyBorder="1"/>
    <xf numFmtId="1" fontId="0" fillId="0" borderId="2" xfId="0" applyNumberFormat="1" applyBorder="1"/>
    <xf numFmtId="0" fontId="0" fillId="0" borderId="11" xfId="0" applyFill="1" applyBorder="1" applyAlignment="1">
      <alignment wrapText="1"/>
    </xf>
    <xf numFmtId="0" fontId="0" fillId="0" borderId="12" xfId="0" applyBorder="1"/>
    <xf numFmtId="0" fontId="0" fillId="0" borderId="1" xfId="0" applyFont="1" applyBorder="1"/>
    <xf numFmtId="1" fontId="0" fillId="0" borderId="5" xfId="0" applyNumberFormat="1" applyBorder="1"/>
    <xf numFmtId="0" fontId="5" fillId="3" borderId="2" xfId="0" applyFont="1" applyFill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5"/>
  <sheetViews>
    <sheetView tabSelected="1" topLeftCell="A199" workbookViewId="0">
      <selection activeCell="K214" sqref="K214"/>
    </sheetView>
  </sheetViews>
  <sheetFormatPr defaultRowHeight="15" x14ac:dyDescent="0.25"/>
  <cols>
    <col min="1" max="1" width="12.28515625" customWidth="1"/>
    <col min="2" max="2" width="10.5703125" customWidth="1"/>
    <col min="3" max="3" width="14.140625" customWidth="1"/>
    <col min="4" max="4" width="13.140625" customWidth="1"/>
    <col min="5" max="5" width="13.7109375" customWidth="1"/>
    <col min="6" max="6" width="12" customWidth="1"/>
    <col min="7" max="7" width="12.5703125" customWidth="1"/>
    <col min="8" max="8" width="11" customWidth="1"/>
    <col min="9" max="9" width="11.140625" customWidth="1"/>
    <col min="10" max="10" width="9" customWidth="1"/>
  </cols>
  <sheetData>
    <row r="1" spans="1:10" ht="21" x14ac:dyDescent="0.35">
      <c r="A1" s="12" t="s">
        <v>0</v>
      </c>
      <c r="B1" s="12"/>
      <c r="C1" s="11">
        <v>2009</v>
      </c>
    </row>
    <row r="2" spans="1:10" ht="50.25" customHeight="1" x14ac:dyDescent="0.25">
      <c r="A2" s="1"/>
      <c r="B2" s="4" t="s">
        <v>6</v>
      </c>
      <c r="C2" s="4" t="s">
        <v>4</v>
      </c>
      <c r="D2" s="4" t="s">
        <v>10</v>
      </c>
      <c r="E2" s="4" t="s">
        <v>7</v>
      </c>
      <c r="F2" s="4" t="s">
        <v>8</v>
      </c>
      <c r="G2" s="4" t="s">
        <v>12</v>
      </c>
      <c r="H2" s="4" t="s">
        <v>9</v>
      </c>
      <c r="I2" s="4" t="s">
        <v>11</v>
      </c>
      <c r="J2" s="8"/>
    </row>
    <row r="3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7"/>
    </row>
    <row r="4" spans="1:10" x14ac:dyDescent="0.25">
      <c r="A4" s="1" t="s">
        <v>2</v>
      </c>
      <c r="B4" s="1">
        <v>2</v>
      </c>
      <c r="C4" s="1">
        <v>18</v>
      </c>
      <c r="D4" s="1">
        <v>180</v>
      </c>
      <c r="E4" s="2">
        <v>1</v>
      </c>
      <c r="F4" s="3">
        <v>0</v>
      </c>
      <c r="G4" s="1"/>
      <c r="H4" s="1"/>
      <c r="I4" s="1"/>
      <c r="J4" s="7"/>
    </row>
    <row r="5" spans="1:10" x14ac:dyDescent="0.25">
      <c r="A5" s="1" t="s">
        <v>3</v>
      </c>
      <c r="B5" s="1">
        <v>2</v>
      </c>
      <c r="C5" s="1">
        <v>18</v>
      </c>
      <c r="D5" s="1">
        <v>186</v>
      </c>
      <c r="E5" s="3">
        <v>2.0299999999999999E-2</v>
      </c>
      <c r="F5" s="3">
        <v>0.97970000000000002</v>
      </c>
      <c r="G5" s="3">
        <v>4.2599999999999999E-2</v>
      </c>
      <c r="H5" s="3">
        <v>0.95740000000000003</v>
      </c>
      <c r="I5" s="1"/>
      <c r="J5" s="7"/>
    </row>
    <row r="6" spans="1:10" x14ac:dyDescent="0.25">
      <c r="A6" s="1" t="s">
        <v>5</v>
      </c>
      <c r="B6" s="1">
        <v>2</v>
      </c>
      <c r="C6" s="1">
        <v>18</v>
      </c>
      <c r="D6" s="1">
        <v>188</v>
      </c>
      <c r="E6" s="3">
        <v>3.27E-2</v>
      </c>
      <c r="F6" s="3">
        <v>0.96730000000000005</v>
      </c>
      <c r="G6" s="3">
        <v>4.2200000000000001E-2</v>
      </c>
      <c r="H6" s="3">
        <v>0.95779999999999998</v>
      </c>
      <c r="I6" s="1">
        <v>398</v>
      </c>
      <c r="J6" s="7"/>
    </row>
    <row r="7" spans="1:10" x14ac:dyDescent="0.25">
      <c r="A7" s="5" t="s">
        <v>13</v>
      </c>
      <c r="B7" s="1"/>
      <c r="C7" s="5" t="s">
        <v>25</v>
      </c>
      <c r="D7" s="1"/>
      <c r="E7" s="1"/>
      <c r="F7" s="1"/>
      <c r="G7" s="1"/>
      <c r="H7" s="1"/>
      <c r="I7" s="6">
        <v>3145</v>
      </c>
      <c r="J7" s="7"/>
    </row>
    <row r="8" spans="1:10" x14ac:dyDescent="0.25">
      <c r="A8" s="13"/>
      <c r="B8" s="7"/>
      <c r="C8" s="13"/>
      <c r="D8" s="7"/>
      <c r="E8" s="7"/>
      <c r="F8" s="7"/>
      <c r="G8" s="7"/>
      <c r="H8" s="7"/>
      <c r="I8" s="14"/>
      <c r="J8" s="7"/>
    </row>
    <row r="10" spans="1:10" ht="23.25" x14ac:dyDescent="0.35">
      <c r="A10" s="44" t="s">
        <v>0</v>
      </c>
      <c r="B10" s="45"/>
      <c r="C10" s="45"/>
      <c r="D10" s="15">
        <v>2010</v>
      </c>
    </row>
    <row r="11" spans="1:10" ht="60" x14ac:dyDescent="0.25">
      <c r="A11" s="1"/>
      <c r="B11" s="4" t="s">
        <v>6</v>
      </c>
      <c r="C11" s="4" t="s">
        <v>33</v>
      </c>
      <c r="D11" s="4" t="s">
        <v>34</v>
      </c>
      <c r="E11" s="4" t="s">
        <v>7</v>
      </c>
      <c r="F11" s="4" t="s">
        <v>8</v>
      </c>
      <c r="G11" s="4" t="s">
        <v>12</v>
      </c>
      <c r="H11" s="4" t="s">
        <v>9</v>
      </c>
      <c r="I11" s="4" t="s">
        <v>11</v>
      </c>
      <c r="J11" s="9" t="s">
        <v>28</v>
      </c>
    </row>
    <row r="12" spans="1:10" x14ac:dyDescent="0.25">
      <c r="A12" s="1" t="s">
        <v>14</v>
      </c>
      <c r="B12" s="1">
        <v>2</v>
      </c>
      <c r="C12" s="1" t="s">
        <v>26</v>
      </c>
      <c r="D12" s="1" t="s">
        <v>27</v>
      </c>
      <c r="E12" s="3">
        <v>7.51E-2</v>
      </c>
      <c r="F12" s="3">
        <v>0.92490000000000006</v>
      </c>
      <c r="G12" s="3">
        <v>7.51E-2</v>
      </c>
      <c r="H12" s="3">
        <v>0.92490000000000006</v>
      </c>
      <c r="I12" s="1">
        <v>693</v>
      </c>
      <c r="J12" s="10">
        <v>7</v>
      </c>
    </row>
    <row r="13" spans="1:10" x14ac:dyDescent="0.25">
      <c r="A13" s="1" t="s">
        <v>15</v>
      </c>
      <c r="B13" s="1">
        <v>2</v>
      </c>
      <c r="C13" s="1" t="s">
        <v>30</v>
      </c>
      <c r="D13" s="1" t="s">
        <v>29</v>
      </c>
      <c r="E13" s="3">
        <v>0.20200000000000001</v>
      </c>
      <c r="F13" s="3">
        <v>0.79800000000000004</v>
      </c>
      <c r="G13" s="3">
        <v>0.10780000000000001</v>
      </c>
      <c r="H13" s="3">
        <v>0.89219999999999999</v>
      </c>
      <c r="I13" s="1">
        <v>736</v>
      </c>
      <c r="J13" s="10">
        <v>4</v>
      </c>
    </row>
    <row r="14" spans="1:10" x14ac:dyDescent="0.25">
      <c r="A14" s="1" t="s">
        <v>16</v>
      </c>
      <c r="B14" s="1">
        <v>2</v>
      </c>
      <c r="C14" s="1" t="s">
        <v>31</v>
      </c>
      <c r="D14" s="1" t="s">
        <v>48</v>
      </c>
      <c r="E14" s="3">
        <v>0.1439</v>
      </c>
      <c r="F14" s="3">
        <v>0.85609999999999997</v>
      </c>
      <c r="G14" s="3">
        <v>0.11269999999999999</v>
      </c>
      <c r="H14" s="3">
        <v>0.88729999999999998</v>
      </c>
      <c r="I14" s="1">
        <v>792</v>
      </c>
      <c r="J14" s="10">
        <v>11</v>
      </c>
    </row>
    <row r="15" spans="1:10" x14ac:dyDescent="0.25">
      <c r="A15" s="1" t="s">
        <v>17</v>
      </c>
      <c r="B15" s="1">
        <v>2</v>
      </c>
      <c r="C15" s="1">
        <v>29</v>
      </c>
      <c r="D15" s="1">
        <v>209</v>
      </c>
      <c r="E15" s="3">
        <v>0.1265</v>
      </c>
      <c r="F15" s="3">
        <v>0.87350000000000005</v>
      </c>
      <c r="G15" s="3">
        <v>0.1144</v>
      </c>
      <c r="H15" s="3">
        <v>0.88560000000000005</v>
      </c>
      <c r="I15" s="1">
        <v>585</v>
      </c>
      <c r="J15" s="10">
        <v>8</v>
      </c>
    </row>
    <row r="16" spans="1:10" x14ac:dyDescent="0.25">
      <c r="A16" s="1" t="s">
        <v>18</v>
      </c>
      <c r="B16" s="1">
        <v>3</v>
      </c>
      <c r="C16" s="1">
        <v>33</v>
      </c>
      <c r="D16" s="1">
        <v>215</v>
      </c>
      <c r="E16" s="3">
        <v>0.16139999999999999</v>
      </c>
      <c r="F16" s="3">
        <v>0.8367</v>
      </c>
      <c r="G16" s="3">
        <v>0.11940000000000001</v>
      </c>
      <c r="H16" s="3">
        <v>0.88039999999999996</v>
      </c>
      <c r="I16" s="1">
        <v>539</v>
      </c>
      <c r="J16" s="10">
        <v>9</v>
      </c>
    </row>
    <row r="17" spans="1:11" ht="15.75" thickBot="1" x14ac:dyDescent="0.3">
      <c r="A17" s="16" t="s">
        <v>19</v>
      </c>
      <c r="B17" s="16">
        <v>3</v>
      </c>
      <c r="C17" s="16">
        <v>39</v>
      </c>
      <c r="D17" s="16">
        <v>221</v>
      </c>
      <c r="E17" s="17">
        <v>0.16070000000000001</v>
      </c>
      <c r="F17" s="17">
        <v>0.8377</v>
      </c>
      <c r="G17" s="17">
        <v>0.123</v>
      </c>
      <c r="H17" s="17">
        <v>0.87670000000000003</v>
      </c>
      <c r="I17" s="16">
        <v>647</v>
      </c>
      <c r="J17" s="18">
        <v>9</v>
      </c>
      <c r="K17" s="31" t="s">
        <v>40</v>
      </c>
    </row>
    <row r="18" spans="1:11" ht="16.5" thickTop="1" thickBot="1" x14ac:dyDescent="0.3">
      <c r="A18" s="19" t="s">
        <v>20</v>
      </c>
      <c r="B18" s="19">
        <v>3</v>
      </c>
      <c r="C18" s="19" t="s">
        <v>32</v>
      </c>
      <c r="D18" s="19" t="s">
        <v>47</v>
      </c>
      <c r="E18" s="20">
        <v>0.13950000000000001</v>
      </c>
      <c r="F18" s="20">
        <v>0.86050000000000004</v>
      </c>
      <c r="G18" s="20">
        <v>0.12559999999999999</v>
      </c>
      <c r="H18" s="20">
        <v>0.87409999999999999</v>
      </c>
      <c r="I18" s="19">
        <v>596</v>
      </c>
      <c r="J18" s="21">
        <v>14</v>
      </c>
      <c r="K18" s="31" t="s">
        <v>41</v>
      </c>
    </row>
    <row r="19" spans="1:11" ht="15.75" thickTop="1" x14ac:dyDescent="0.25">
      <c r="A19" s="22" t="s">
        <v>21</v>
      </c>
      <c r="B19" s="22">
        <v>3</v>
      </c>
      <c r="C19" s="22" t="s">
        <v>36</v>
      </c>
      <c r="D19" s="22" t="s">
        <v>42</v>
      </c>
      <c r="E19" s="23">
        <v>0.14549999999999999</v>
      </c>
      <c r="F19" s="23">
        <v>0.85450000000000004</v>
      </c>
      <c r="G19" s="23"/>
      <c r="H19" s="23"/>
      <c r="I19" s="22">
        <v>550</v>
      </c>
      <c r="J19" s="24">
        <v>9</v>
      </c>
    </row>
    <row r="20" spans="1:11" x14ac:dyDescent="0.25">
      <c r="A20" s="1" t="s">
        <v>22</v>
      </c>
      <c r="B20" s="1">
        <v>3</v>
      </c>
      <c r="C20" s="1" t="s">
        <v>35</v>
      </c>
      <c r="D20" s="1" t="s">
        <v>43</v>
      </c>
      <c r="E20" s="3">
        <v>0.20519999999999999</v>
      </c>
      <c r="F20" s="3">
        <v>0.79479999999999995</v>
      </c>
      <c r="G20" s="3"/>
      <c r="H20" s="3"/>
      <c r="I20" s="1">
        <v>614</v>
      </c>
      <c r="J20" s="10">
        <v>13</v>
      </c>
    </row>
    <row r="21" spans="1:11" x14ac:dyDescent="0.25">
      <c r="A21" s="1" t="s">
        <v>23</v>
      </c>
      <c r="B21" s="1">
        <v>3</v>
      </c>
      <c r="C21" s="1" t="s">
        <v>37</v>
      </c>
      <c r="D21" s="1" t="s">
        <v>44</v>
      </c>
      <c r="E21" s="3">
        <v>0.2722</v>
      </c>
      <c r="F21" s="3">
        <v>0.7278</v>
      </c>
      <c r="G21" s="3">
        <v>0.20749999999999999</v>
      </c>
      <c r="H21" s="3">
        <v>0.79249999999999998</v>
      </c>
      <c r="I21" s="1">
        <v>518</v>
      </c>
      <c r="J21" s="10">
        <v>5</v>
      </c>
    </row>
    <row r="22" spans="1:11" x14ac:dyDescent="0.25">
      <c r="A22" s="1" t="s">
        <v>3</v>
      </c>
      <c r="B22" s="1">
        <v>3</v>
      </c>
      <c r="C22" s="1">
        <v>54</v>
      </c>
      <c r="D22" s="1" t="s">
        <v>45</v>
      </c>
      <c r="E22" s="3">
        <v>0.26910000000000001</v>
      </c>
      <c r="F22" s="3">
        <v>0.73089999999999999</v>
      </c>
      <c r="G22" s="3">
        <v>0.1454</v>
      </c>
      <c r="H22" s="3">
        <v>0.85460000000000003</v>
      </c>
      <c r="I22" s="1">
        <v>427</v>
      </c>
      <c r="J22" s="10">
        <v>1</v>
      </c>
    </row>
    <row r="23" spans="1:11" ht="15.75" thickBot="1" x14ac:dyDescent="0.3">
      <c r="A23" s="16" t="s">
        <v>5</v>
      </c>
      <c r="B23" s="16">
        <v>3</v>
      </c>
      <c r="C23" s="16" t="s">
        <v>38</v>
      </c>
      <c r="D23" s="16" t="s">
        <v>46</v>
      </c>
      <c r="E23" s="17">
        <v>0.3241</v>
      </c>
      <c r="F23" s="17">
        <v>0.67589999999999995</v>
      </c>
      <c r="G23" s="17">
        <v>0.24379999999999999</v>
      </c>
      <c r="H23" s="17">
        <v>0.75619999999999998</v>
      </c>
      <c r="I23" s="16">
        <v>611</v>
      </c>
      <c r="J23" s="18">
        <v>5</v>
      </c>
    </row>
    <row r="24" spans="1:11" ht="16.5" thickTop="1" thickBot="1" x14ac:dyDescent="0.3">
      <c r="A24" s="27" t="s">
        <v>24</v>
      </c>
      <c r="B24" s="28"/>
      <c r="C24" s="28" t="s">
        <v>39</v>
      </c>
      <c r="D24" s="28"/>
      <c r="E24" s="29"/>
      <c r="F24" s="29"/>
      <c r="G24" s="29">
        <v>0.13750000000000001</v>
      </c>
      <c r="H24" s="29">
        <v>0.86250000000000004</v>
      </c>
      <c r="I24" s="28">
        <f>SUM(I12:I23)</f>
        <v>7308</v>
      </c>
      <c r="J24" s="30">
        <f t="shared" ref="J24" si="0">SUM(J12:J23)</f>
        <v>95</v>
      </c>
    </row>
    <row r="25" spans="1:11" ht="15.75" thickTop="1" x14ac:dyDescent="0.25">
      <c r="E25" s="25"/>
      <c r="G25" s="25"/>
      <c r="H25" s="25"/>
    </row>
    <row r="26" spans="1:11" x14ac:dyDescent="0.25">
      <c r="E26" s="26"/>
      <c r="F26" s="25"/>
    </row>
    <row r="28" spans="1:11" ht="23.25" x14ac:dyDescent="0.35">
      <c r="A28" s="44" t="s">
        <v>0</v>
      </c>
      <c r="B28" s="45"/>
      <c r="C28" s="45"/>
      <c r="D28" s="15">
        <v>2011</v>
      </c>
    </row>
    <row r="29" spans="1:11" ht="60" x14ac:dyDescent="0.25">
      <c r="A29" s="1"/>
      <c r="B29" s="4" t="s">
        <v>6</v>
      </c>
      <c r="C29" s="4" t="s">
        <v>33</v>
      </c>
      <c r="D29" s="4" t="s">
        <v>34</v>
      </c>
      <c r="E29" s="4" t="s">
        <v>7</v>
      </c>
      <c r="F29" s="4" t="s">
        <v>8</v>
      </c>
      <c r="G29" s="4" t="s">
        <v>12</v>
      </c>
      <c r="H29" s="4" t="s">
        <v>9</v>
      </c>
      <c r="I29" s="4" t="s">
        <v>11</v>
      </c>
      <c r="J29" s="9" t="s">
        <v>28</v>
      </c>
    </row>
    <row r="30" spans="1:11" x14ac:dyDescent="0.25">
      <c r="A30" s="1" t="s">
        <v>14</v>
      </c>
      <c r="B30" s="1">
        <v>3</v>
      </c>
      <c r="C30" s="1">
        <v>57</v>
      </c>
      <c r="D30" s="1">
        <v>256</v>
      </c>
      <c r="E30" s="3">
        <v>0.22969999999999999</v>
      </c>
      <c r="F30" s="3">
        <v>0.76080000000000003</v>
      </c>
      <c r="G30" s="3">
        <v>0.2412</v>
      </c>
      <c r="H30" s="3">
        <v>0.7571</v>
      </c>
      <c r="I30" s="1">
        <v>627</v>
      </c>
      <c r="J30" s="10">
        <v>8</v>
      </c>
    </row>
    <row r="31" spans="1:11" x14ac:dyDescent="0.25">
      <c r="A31" s="1" t="s">
        <v>15</v>
      </c>
      <c r="B31" s="1">
        <v>3</v>
      </c>
      <c r="C31" s="1">
        <v>58</v>
      </c>
      <c r="D31" s="1">
        <v>260</v>
      </c>
      <c r="E31" s="3">
        <v>0.33</v>
      </c>
      <c r="F31" s="3">
        <v>0.67</v>
      </c>
      <c r="G31" s="3">
        <v>0.25679999999999997</v>
      </c>
      <c r="H31" s="3">
        <v>0.74119999999999997</v>
      </c>
      <c r="I31" s="1">
        <v>530</v>
      </c>
      <c r="J31" s="10">
        <v>5</v>
      </c>
    </row>
    <row r="32" spans="1:11" x14ac:dyDescent="0.25">
      <c r="A32" s="1" t="s">
        <v>16</v>
      </c>
      <c r="B32" s="1">
        <v>3</v>
      </c>
      <c r="C32" s="1">
        <v>60</v>
      </c>
      <c r="D32" s="1">
        <v>264</v>
      </c>
      <c r="E32" s="3">
        <v>0.33600000000000002</v>
      </c>
      <c r="F32" s="3">
        <v>0.65469999999999995</v>
      </c>
      <c r="G32" s="3">
        <v>0.26650000000000001</v>
      </c>
      <c r="H32" s="3">
        <v>0.73029999999999995</v>
      </c>
      <c r="I32" s="1">
        <v>753</v>
      </c>
      <c r="J32" s="10">
        <v>6</v>
      </c>
    </row>
    <row r="33" spans="1:11" x14ac:dyDescent="0.25">
      <c r="A33" s="1" t="s">
        <v>17</v>
      </c>
      <c r="B33" s="1">
        <v>3</v>
      </c>
      <c r="C33" s="1">
        <v>60</v>
      </c>
      <c r="D33" s="1">
        <v>269</v>
      </c>
      <c r="E33" s="3">
        <v>0.22550000000000001</v>
      </c>
      <c r="F33" s="3">
        <v>0.77449999999999997</v>
      </c>
      <c r="G33" s="3">
        <v>0.26590000000000003</v>
      </c>
      <c r="H33" s="3">
        <v>0.73129999999999995</v>
      </c>
      <c r="I33" s="1">
        <v>736</v>
      </c>
      <c r="J33" s="10">
        <v>5</v>
      </c>
    </row>
    <row r="34" spans="1:11" x14ac:dyDescent="0.25">
      <c r="A34" s="1" t="s">
        <v>18</v>
      </c>
      <c r="B34" s="1">
        <v>3</v>
      </c>
      <c r="C34" s="1">
        <v>64</v>
      </c>
      <c r="D34" s="1">
        <v>271</v>
      </c>
      <c r="E34" s="3">
        <v>0.20830000000000001</v>
      </c>
      <c r="F34" s="3">
        <v>0.79169999999999996</v>
      </c>
      <c r="G34" s="3">
        <v>0.2382</v>
      </c>
      <c r="H34" s="3">
        <v>0.76180000000000003</v>
      </c>
      <c r="I34" s="1">
        <v>676</v>
      </c>
      <c r="J34" s="10">
        <v>5</v>
      </c>
    </row>
    <row r="35" spans="1:11" ht="15.75" thickBot="1" x14ac:dyDescent="0.3">
      <c r="A35" s="16" t="s">
        <v>19</v>
      </c>
      <c r="B35" s="16">
        <v>3</v>
      </c>
      <c r="C35" s="16">
        <v>70</v>
      </c>
      <c r="D35" s="16">
        <v>284</v>
      </c>
      <c r="E35" s="17">
        <v>0.17710000000000001</v>
      </c>
      <c r="F35" s="17">
        <v>0.82289999999999996</v>
      </c>
      <c r="G35" s="17">
        <v>0.25119999999999998</v>
      </c>
      <c r="H35" s="17">
        <v>0.74670000000000003</v>
      </c>
      <c r="I35" s="16">
        <v>1026</v>
      </c>
      <c r="J35" s="18">
        <v>19</v>
      </c>
      <c r="K35" s="31" t="s">
        <v>40</v>
      </c>
    </row>
    <row r="36" spans="1:11" ht="16.5" thickTop="1" thickBot="1" x14ac:dyDescent="0.3">
      <c r="A36" s="19" t="s">
        <v>20</v>
      </c>
      <c r="B36" s="19">
        <v>3</v>
      </c>
      <c r="C36" s="19">
        <v>77</v>
      </c>
      <c r="D36" s="19">
        <v>287</v>
      </c>
      <c r="E36" s="20">
        <v>0.222</v>
      </c>
      <c r="F36" s="20">
        <v>0.77800000000000002</v>
      </c>
      <c r="G36" s="20">
        <v>0.24779999999999999</v>
      </c>
      <c r="H36" s="20">
        <v>0.75039999999999996</v>
      </c>
      <c r="I36" s="19">
        <v>919</v>
      </c>
      <c r="J36" s="21">
        <v>10</v>
      </c>
      <c r="K36" s="31" t="s">
        <v>41</v>
      </c>
    </row>
    <row r="37" spans="1:11" ht="15.75" thickTop="1" x14ac:dyDescent="0.25">
      <c r="A37" s="22" t="s">
        <v>21</v>
      </c>
      <c r="B37" s="22">
        <v>3</v>
      </c>
      <c r="C37" s="22">
        <v>80</v>
      </c>
      <c r="D37" s="22">
        <v>291</v>
      </c>
      <c r="E37" s="23">
        <v>0.1678</v>
      </c>
      <c r="F37" s="23">
        <v>0.82809999999999995</v>
      </c>
      <c r="G37" s="23">
        <v>0.1678</v>
      </c>
      <c r="H37" s="23">
        <v>0.82809999999999995</v>
      </c>
      <c r="I37" s="22">
        <v>739</v>
      </c>
      <c r="J37" s="24">
        <v>7</v>
      </c>
    </row>
    <row r="38" spans="1:11" x14ac:dyDescent="0.25">
      <c r="A38" s="1" t="s">
        <v>22</v>
      </c>
      <c r="B38" s="1">
        <v>3</v>
      </c>
      <c r="C38" s="1">
        <v>82</v>
      </c>
      <c r="D38" s="1" t="s">
        <v>49</v>
      </c>
      <c r="E38" s="3">
        <v>0.22489999999999999</v>
      </c>
      <c r="F38" s="3">
        <v>0.77510000000000001</v>
      </c>
      <c r="G38" s="3">
        <v>0.1918</v>
      </c>
      <c r="H38" s="3">
        <v>0.80610000000000004</v>
      </c>
      <c r="I38" s="1">
        <v>627</v>
      </c>
      <c r="J38" s="10">
        <v>7</v>
      </c>
    </row>
    <row r="39" spans="1:11" x14ac:dyDescent="0.25">
      <c r="A39" s="1" t="s">
        <v>23</v>
      </c>
      <c r="B39" s="1">
        <v>3</v>
      </c>
      <c r="C39" s="1">
        <v>83</v>
      </c>
      <c r="D39" s="1">
        <v>301</v>
      </c>
      <c r="E39" s="3">
        <v>0.184</v>
      </c>
      <c r="F39" s="3">
        <v>0.81599999999999995</v>
      </c>
      <c r="G39" s="3">
        <v>0.18590000000000001</v>
      </c>
      <c r="H39" s="3">
        <v>0.8125</v>
      </c>
      <c r="I39" s="1">
        <v>483</v>
      </c>
      <c r="J39" s="10">
        <v>5</v>
      </c>
    </row>
    <row r="40" spans="1:11" x14ac:dyDescent="0.25">
      <c r="A40" s="1" t="s">
        <v>3</v>
      </c>
      <c r="B40" s="1">
        <v>3</v>
      </c>
      <c r="C40" s="1">
        <v>82</v>
      </c>
      <c r="D40" s="1">
        <v>303</v>
      </c>
      <c r="E40" s="3">
        <v>0.10829999999999999</v>
      </c>
      <c r="F40" s="3">
        <v>0.89170000000000005</v>
      </c>
      <c r="G40" s="3">
        <v>0.16669999999999999</v>
      </c>
      <c r="H40" s="3">
        <v>0.83220000000000005</v>
      </c>
      <c r="I40" s="1">
        <v>739</v>
      </c>
      <c r="J40" s="10">
        <v>1</v>
      </c>
    </row>
    <row r="41" spans="1:11" x14ac:dyDescent="0.25">
      <c r="A41" s="1" t="s">
        <v>5</v>
      </c>
      <c r="B41" s="1">
        <v>3</v>
      </c>
      <c r="C41" s="1">
        <v>83</v>
      </c>
      <c r="D41" s="1">
        <v>304</v>
      </c>
      <c r="E41" s="3">
        <v>0.21579999999999999</v>
      </c>
      <c r="F41" s="3">
        <v>0.78420000000000001</v>
      </c>
      <c r="G41" s="3">
        <v>0.17530000000000001</v>
      </c>
      <c r="H41" s="3">
        <v>0.82369999999999999</v>
      </c>
      <c r="I41" s="1">
        <v>556</v>
      </c>
      <c r="J41" s="10">
        <v>2</v>
      </c>
    </row>
    <row r="42" spans="1:11" x14ac:dyDescent="0.25">
      <c r="A42" s="5" t="s">
        <v>24</v>
      </c>
      <c r="B42" s="5"/>
      <c r="C42" s="5" t="s">
        <v>50</v>
      </c>
      <c r="D42" s="5"/>
      <c r="E42" s="32"/>
      <c r="F42" s="32"/>
      <c r="G42" s="33">
        <f>SUM(G30:G41)/12</f>
        <v>0.22125833333333336</v>
      </c>
      <c r="H42" s="33">
        <f>SUM(H30:H41)/12</f>
        <v>0.77678333333333338</v>
      </c>
      <c r="I42" s="5">
        <f>SUM(I30:I41)</f>
        <v>8411</v>
      </c>
      <c r="J42" s="34">
        <f>SUM(J30:J41)</f>
        <v>80</v>
      </c>
    </row>
    <row r="46" spans="1:11" ht="23.25" x14ac:dyDescent="0.35">
      <c r="A46" s="44" t="s">
        <v>0</v>
      </c>
      <c r="B46" s="45"/>
      <c r="C46" s="45"/>
      <c r="D46" s="15">
        <v>2012</v>
      </c>
    </row>
    <row r="47" spans="1:11" ht="60" x14ac:dyDescent="0.25">
      <c r="A47" s="1"/>
      <c r="B47" s="4" t="s">
        <v>6</v>
      </c>
      <c r="C47" s="4" t="s">
        <v>33</v>
      </c>
      <c r="D47" s="4" t="s">
        <v>34</v>
      </c>
      <c r="E47" s="4" t="s">
        <v>7</v>
      </c>
      <c r="F47" s="4" t="s">
        <v>8</v>
      </c>
      <c r="G47" s="4" t="s">
        <v>12</v>
      </c>
      <c r="H47" s="4" t="s">
        <v>9</v>
      </c>
      <c r="I47" s="4" t="s">
        <v>11</v>
      </c>
      <c r="J47" s="9" t="s">
        <v>51</v>
      </c>
    </row>
    <row r="48" spans="1:11" x14ac:dyDescent="0.25">
      <c r="A48" s="1" t="s">
        <v>14</v>
      </c>
      <c r="B48" s="1">
        <v>3</v>
      </c>
      <c r="C48" s="1">
        <v>85</v>
      </c>
      <c r="D48" s="1">
        <v>305</v>
      </c>
      <c r="E48" s="3">
        <v>9.8900000000000002E-2</v>
      </c>
      <c r="F48" s="3">
        <v>0.90110000000000001</v>
      </c>
      <c r="G48" s="3">
        <v>0.1668</v>
      </c>
      <c r="H48" s="3">
        <v>0.83240000000000003</v>
      </c>
      <c r="I48" s="1">
        <v>455</v>
      </c>
      <c r="J48" s="10">
        <v>3</v>
      </c>
    </row>
    <row r="49" spans="1:11" x14ac:dyDescent="0.25">
      <c r="A49" s="1" t="s">
        <v>15</v>
      </c>
      <c r="B49" s="1">
        <v>3</v>
      </c>
      <c r="C49" s="1">
        <v>86</v>
      </c>
      <c r="D49" s="1">
        <v>309</v>
      </c>
      <c r="E49" s="3">
        <v>7.1599999999999997E-2</v>
      </c>
      <c r="F49" s="3">
        <v>0.9284</v>
      </c>
      <c r="G49" s="3">
        <v>0.15459999999999999</v>
      </c>
      <c r="H49" s="3">
        <v>0.84470000000000001</v>
      </c>
      <c r="I49" s="1">
        <v>531</v>
      </c>
      <c r="J49" s="10">
        <v>5</v>
      </c>
    </row>
    <row r="50" spans="1:11" x14ac:dyDescent="0.25">
      <c r="A50" s="1" t="s">
        <v>16</v>
      </c>
      <c r="B50" s="1">
        <v>3</v>
      </c>
      <c r="C50" s="1">
        <v>86</v>
      </c>
      <c r="D50" s="1">
        <v>312</v>
      </c>
      <c r="E50" s="3">
        <v>0.14099999999999999</v>
      </c>
      <c r="F50" s="3">
        <v>0.85899999999999999</v>
      </c>
      <c r="G50" s="3">
        <v>0.1525</v>
      </c>
      <c r="H50" s="3">
        <v>0.84689999999999999</v>
      </c>
      <c r="I50" s="1">
        <v>752</v>
      </c>
      <c r="J50" s="10">
        <v>3</v>
      </c>
    </row>
    <row r="51" spans="1:11" x14ac:dyDescent="0.25">
      <c r="A51" s="1" t="s">
        <v>17</v>
      </c>
      <c r="B51" s="1">
        <v>3</v>
      </c>
      <c r="C51" s="1">
        <v>88</v>
      </c>
      <c r="D51" s="1">
        <v>315</v>
      </c>
      <c r="E51" s="3">
        <v>0.15029999999999999</v>
      </c>
      <c r="F51" s="3">
        <v>0.84970000000000001</v>
      </c>
      <c r="G51" s="3">
        <v>0.15229999999999999</v>
      </c>
      <c r="H51" s="3">
        <v>0.84719999999999995</v>
      </c>
      <c r="I51" s="1">
        <v>539</v>
      </c>
      <c r="J51" s="10">
        <v>5</v>
      </c>
    </row>
    <row r="52" spans="1:11" x14ac:dyDescent="0.25">
      <c r="A52" s="1" t="s">
        <v>18</v>
      </c>
      <c r="B52" s="1">
        <v>3</v>
      </c>
      <c r="C52" s="1">
        <v>89</v>
      </c>
      <c r="D52" s="1">
        <v>319</v>
      </c>
      <c r="E52" s="3">
        <v>0.15079999999999999</v>
      </c>
      <c r="F52" s="3">
        <v>0.84919999999999995</v>
      </c>
      <c r="G52" s="3">
        <v>0.1522</v>
      </c>
      <c r="H52" s="3">
        <v>0.84730000000000005</v>
      </c>
      <c r="I52" s="1">
        <v>451</v>
      </c>
      <c r="J52" s="10">
        <v>5</v>
      </c>
    </row>
    <row r="53" spans="1:11" ht="15.75" thickBot="1" x14ac:dyDescent="0.3">
      <c r="A53" s="16" t="s">
        <v>19</v>
      </c>
      <c r="B53" s="16">
        <v>3</v>
      </c>
      <c r="C53" s="16">
        <v>89</v>
      </c>
      <c r="D53" s="16">
        <v>326</v>
      </c>
      <c r="E53" s="17">
        <v>7.1400000000000005E-2</v>
      </c>
      <c r="F53" s="17">
        <v>0.92849999999999999</v>
      </c>
      <c r="G53" s="17">
        <v>0.15440000000000001</v>
      </c>
      <c r="H53" s="17">
        <v>0.84560000000000002</v>
      </c>
      <c r="I53" s="16">
        <v>1105</v>
      </c>
      <c r="J53" s="18">
        <v>7</v>
      </c>
      <c r="K53" s="31" t="s">
        <v>40</v>
      </c>
    </row>
    <row r="54" spans="1:11" ht="16.5" thickTop="1" thickBot="1" x14ac:dyDescent="0.3">
      <c r="A54" s="19" t="s">
        <v>20</v>
      </c>
      <c r="B54" s="19">
        <v>3</v>
      </c>
      <c r="C54" s="19">
        <v>91</v>
      </c>
      <c r="D54" s="19">
        <v>331</v>
      </c>
      <c r="E54" s="20">
        <v>7.1099999999999997E-2</v>
      </c>
      <c r="F54" s="20">
        <v>0.92889999999999995</v>
      </c>
      <c r="G54" s="20">
        <v>0.1288</v>
      </c>
      <c r="H54" s="20">
        <v>0.87080000000000002</v>
      </c>
      <c r="I54" s="19">
        <v>900</v>
      </c>
      <c r="J54" s="21">
        <v>4</v>
      </c>
      <c r="K54" s="31" t="s">
        <v>41</v>
      </c>
    </row>
    <row r="55" spans="1:11" ht="15.75" thickTop="1" x14ac:dyDescent="0.25">
      <c r="A55" s="22" t="s">
        <v>21</v>
      </c>
      <c r="B55" s="22">
        <v>3</v>
      </c>
      <c r="C55" s="22">
        <v>92</v>
      </c>
      <c r="D55" s="22">
        <v>333</v>
      </c>
      <c r="E55" s="23">
        <v>8.2299999999999998E-2</v>
      </c>
      <c r="F55" s="23">
        <v>0.91769999999999996</v>
      </c>
      <c r="G55" s="23">
        <v>8.2299999999999998E-2</v>
      </c>
      <c r="H55" s="23">
        <v>0.91769999999999996</v>
      </c>
      <c r="I55" s="22">
        <v>778</v>
      </c>
      <c r="J55" s="24">
        <v>3</v>
      </c>
    </row>
    <row r="56" spans="1:11" x14ac:dyDescent="0.25">
      <c r="A56" s="1" t="s">
        <v>22</v>
      </c>
      <c r="B56" s="1">
        <v>3</v>
      </c>
      <c r="C56" s="1">
        <v>92</v>
      </c>
      <c r="D56" s="1">
        <v>336</v>
      </c>
      <c r="E56" s="3">
        <v>3.3799999999999997E-2</v>
      </c>
      <c r="F56" s="3">
        <v>0.96619999999999995</v>
      </c>
      <c r="G56" s="3">
        <v>6.13E-2</v>
      </c>
      <c r="H56" s="3">
        <v>0.93869999999999998</v>
      </c>
      <c r="I56" s="1">
        <v>592</v>
      </c>
      <c r="J56" s="10">
        <v>3</v>
      </c>
    </row>
    <row r="57" spans="1:11" x14ac:dyDescent="0.25">
      <c r="A57" s="1" t="s">
        <v>23</v>
      </c>
      <c r="B57" s="1">
        <v>3</v>
      </c>
      <c r="C57" s="1">
        <v>92</v>
      </c>
      <c r="D57" s="1">
        <v>339</v>
      </c>
      <c r="E57" s="3"/>
      <c r="F57" s="3"/>
      <c r="G57" s="3">
        <v>6.9400000000000003E-2</v>
      </c>
      <c r="H57" s="3">
        <v>0.93059999999999998</v>
      </c>
      <c r="I57" s="1">
        <v>765</v>
      </c>
      <c r="J57" s="10">
        <v>3</v>
      </c>
    </row>
    <row r="58" spans="1:11" x14ac:dyDescent="0.25">
      <c r="A58" s="1" t="s">
        <v>3</v>
      </c>
      <c r="B58" s="1">
        <v>3</v>
      </c>
      <c r="C58" s="1">
        <v>94</v>
      </c>
      <c r="D58" s="1">
        <v>341</v>
      </c>
      <c r="E58" s="3">
        <v>0.06</v>
      </c>
      <c r="F58" s="3">
        <v>0.94</v>
      </c>
      <c r="G58" s="3">
        <v>6.7199999999999996E-2</v>
      </c>
      <c r="H58" s="3">
        <v>0.93279999999999996</v>
      </c>
      <c r="I58" s="1">
        <v>617</v>
      </c>
      <c r="J58" s="10">
        <v>4</v>
      </c>
    </row>
    <row r="59" spans="1:11" x14ac:dyDescent="0.25">
      <c r="A59" s="1" t="s">
        <v>5</v>
      </c>
      <c r="B59" s="1">
        <v>3</v>
      </c>
      <c r="C59" s="1">
        <v>95</v>
      </c>
      <c r="D59" s="1">
        <v>342</v>
      </c>
      <c r="E59" s="3">
        <v>4.4299999999999999E-2</v>
      </c>
      <c r="F59" s="3">
        <v>0.95569999999999999</v>
      </c>
      <c r="G59" s="3">
        <v>6.2899999999999998E-2</v>
      </c>
      <c r="H59" s="3">
        <v>0.93710000000000004</v>
      </c>
      <c r="I59" s="1">
        <v>604</v>
      </c>
      <c r="J59" s="10">
        <v>2</v>
      </c>
    </row>
    <row r="60" spans="1:11" x14ac:dyDescent="0.25">
      <c r="A60" s="5" t="s">
        <v>24</v>
      </c>
      <c r="B60" s="5"/>
      <c r="C60" s="5" t="s">
        <v>52</v>
      </c>
      <c r="D60" s="5">
        <v>440</v>
      </c>
      <c r="E60" s="32"/>
      <c r="F60" s="32"/>
      <c r="G60" s="33">
        <f>SUM(G48:G59)/12</f>
        <v>0.11705833333333331</v>
      </c>
      <c r="H60" s="33">
        <f>SUM(H48:H59)/12</f>
        <v>0.88264999999999993</v>
      </c>
      <c r="I60" s="5">
        <f>SUM(I48:I59)</f>
        <v>8089</v>
      </c>
      <c r="J60" s="34">
        <f>SUM(J48:J59)</f>
        <v>47</v>
      </c>
    </row>
    <row r="65" spans="1:11" ht="23.25" x14ac:dyDescent="0.35">
      <c r="A65" s="44" t="s">
        <v>0</v>
      </c>
      <c r="B65" s="45"/>
      <c r="C65" s="45"/>
      <c r="D65" s="15">
        <v>2013</v>
      </c>
    </row>
    <row r="66" spans="1:11" ht="60" x14ac:dyDescent="0.25">
      <c r="A66" s="1"/>
      <c r="B66" s="4" t="s">
        <v>6</v>
      </c>
      <c r="C66" s="4" t="s">
        <v>33</v>
      </c>
      <c r="D66" s="4" t="s">
        <v>34</v>
      </c>
      <c r="E66" s="4" t="s">
        <v>7</v>
      </c>
      <c r="F66" s="4" t="s">
        <v>8</v>
      </c>
      <c r="G66" s="4" t="s">
        <v>12</v>
      </c>
      <c r="H66" s="4" t="s">
        <v>9</v>
      </c>
      <c r="I66" s="4" t="s">
        <v>11</v>
      </c>
      <c r="J66" s="9" t="s">
        <v>51</v>
      </c>
    </row>
    <row r="67" spans="1:11" x14ac:dyDescent="0.25">
      <c r="A67" s="1" t="s">
        <v>14</v>
      </c>
      <c r="B67" s="1">
        <v>3</v>
      </c>
      <c r="C67" s="1">
        <v>98</v>
      </c>
      <c r="D67" s="1">
        <v>342</v>
      </c>
      <c r="E67" s="3"/>
      <c r="F67" s="3"/>
      <c r="G67" s="3">
        <v>8.1299999999999997E-2</v>
      </c>
      <c r="H67" s="3">
        <v>0.91869999999999996</v>
      </c>
      <c r="I67" s="1">
        <v>631</v>
      </c>
      <c r="J67" s="10">
        <v>3</v>
      </c>
    </row>
    <row r="68" spans="1:11" x14ac:dyDescent="0.25">
      <c r="A68" s="1" t="s">
        <v>15</v>
      </c>
      <c r="B68" s="1">
        <v>3</v>
      </c>
      <c r="C68" s="1">
        <v>100</v>
      </c>
      <c r="D68" s="1">
        <v>343</v>
      </c>
      <c r="E68" s="3">
        <v>8.7900000000000006E-2</v>
      </c>
      <c r="F68" s="3">
        <v>0.91210000000000002</v>
      </c>
      <c r="G68" s="3">
        <v>8.2500000000000004E-2</v>
      </c>
      <c r="H68" s="3">
        <v>0.91749999999999998</v>
      </c>
      <c r="I68" s="1">
        <v>637</v>
      </c>
      <c r="J68" s="10">
        <v>3</v>
      </c>
    </row>
    <row r="69" spans="1:11" x14ac:dyDescent="0.25">
      <c r="A69" s="1" t="s">
        <v>16</v>
      </c>
      <c r="B69" s="1">
        <v>3</v>
      </c>
      <c r="C69" s="1">
        <v>100</v>
      </c>
      <c r="D69" s="1">
        <v>348</v>
      </c>
      <c r="E69" s="3">
        <v>0.15479999999999999</v>
      </c>
      <c r="F69" s="3">
        <v>0.84519999999999995</v>
      </c>
      <c r="G69" s="3">
        <v>9.2999999999999999E-2</v>
      </c>
      <c r="H69" s="3">
        <v>0.90700000000000003</v>
      </c>
      <c r="I69" s="1">
        <v>788</v>
      </c>
      <c r="J69" s="10">
        <v>5</v>
      </c>
    </row>
    <row r="70" spans="1:11" x14ac:dyDescent="0.25">
      <c r="A70" s="1" t="s">
        <v>17</v>
      </c>
      <c r="B70" s="1">
        <v>3</v>
      </c>
      <c r="C70" s="1">
        <v>100</v>
      </c>
      <c r="D70" s="1" t="s">
        <v>53</v>
      </c>
      <c r="E70" s="3">
        <v>9.9500000000000005E-2</v>
      </c>
      <c r="F70" s="3">
        <v>0.90049999999999997</v>
      </c>
      <c r="G70" s="3">
        <v>9.3899999999999997E-2</v>
      </c>
      <c r="H70" s="3">
        <v>0.90610000000000002</v>
      </c>
      <c r="I70" s="1">
        <v>995</v>
      </c>
      <c r="J70" s="10">
        <v>2</v>
      </c>
    </row>
    <row r="71" spans="1:11" x14ac:dyDescent="0.25">
      <c r="A71" s="1" t="s">
        <v>18</v>
      </c>
      <c r="B71" s="1">
        <v>3</v>
      </c>
      <c r="C71" s="1">
        <v>105</v>
      </c>
      <c r="D71" s="1">
        <v>352</v>
      </c>
      <c r="E71" s="3">
        <v>0.19700000000000001</v>
      </c>
      <c r="F71" s="3">
        <v>0.80300000000000005</v>
      </c>
      <c r="G71" s="3">
        <v>0.1067</v>
      </c>
      <c r="H71" s="3">
        <v>0.89329999999999998</v>
      </c>
      <c r="I71" s="1">
        <v>919</v>
      </c>
      <c r="J71" s="10">
        <v>7</v>
      </c>
    </row>
    <row r="72" spans="1:11" ht="15.75" thickBot="1" x14ac:dyDescent="0.3">
      <c r="A72" s="16" t="s">
        <v>19</v>
      </c>
      <c r="B72" s="16">
        <v>3</v>
      </c>
      <c r="C72" s="16">
        <v>105</v>
      </c>
      <c r="D72" s="16">
        <v>359</v>
      </c>
      <c r="E72" s="17"/>
      <c r="F72" s="17"/>
      <c r="G72" s="17">
        <v>0.12230000000000001</v>
      </c>
      <c r="H72" s="17">
        <v>0.87770000000000004</v>
      </c>
      <c r="I72" s="16">
        <v>1127</v>
      </c>
      <c r="J72" s="18">
        <v>7</v>
      </c>
      <c r="K72" s="31" t="s">
        <v>40</v>
      </c>
    </row>
    <row r="73" spans="1:11" ht="16.5" thickTop="1" thickBot="1" x14ac:dyDescent="0.3">
      <c r="A73" s="19" t="s">
        <v>20</v>
      </c>
      <c r="B73" s="19">
        <v>3</v>
      </c>
      <c r="C73" s="19">
        <v>109</v>
      </c>
      <c r="D73" s="19">
        <v>365</v>
      </c>
      <c r="E73" s="20">
        <v>0.1794</v>
      </c>
      <c r="F73" s="20">
        <v>0.8206</v>
      </c>
      <c r="G73" s="20">
        <v>0.12820000000000001</v>
      </c>
      <c r="H73" s="20">
        <v>0.87180000000000002</v>
      </c>
      <c r="I73" s="19">
        <v>1182</v>
      </c>
      <c r="J73" s="21">
        <v>10</v>
      </c>
      <c r="K73" s="31" t="s">
        <v>41</v>
      </c>
    </row>
    <row r="74" spans="1:11" ht="15.75" thickTop="1" x14ac:dyDescent="0.25">
      <c r="A74" s="22" t="s">
        <v>21</v>
      </c>
      <c r="B74" s="22">
        <v>3</v>
      </c>
      <c r="C74" s="22">
        <v>109</v>
      </c>
      <c r="D74" s="22">
        <v>372</v>
      </c>
      <c r="E74" s="23">
        <v>0.14499999999999999</v>
      </c>
      <c r="F74" s="23">
        <v>0.85499999999999998</v>
      </c>
      <c r="G74" s="23">
        <v>0.14499999999999999</v>
      </c>
      <c r="H74" s="23">
        <v>0.85499999999999998</v>
      </c>
      <c r="I74" s="22">
        <v>881</v>
      </c>
      <c r="J74" s="24">
        <v>7</v>
      </c>
    </row>
    <row r="75" spans="1:11" x14ac:dyDescent="0.25">
      <c r="A75" s="1" t="s">
        <v>22</v>
      </c>
      <c r="B75" s="1">
        <v>3</v>
      </c>
      <c r="C75" s="1">
        <v>110</v>
      </c>
      <c r="D75" s="1">
        <v>375</v>
      </c>
      <c r="E75" s="3">
        <v>0.16839999999999999</v>
      </c>
      <c r="F75" s="3">
        <v>0.83160000000000001</v>
      </c>
      <c r="G75" s="3">
        <v>0.15490000000000001</v>
      </c>
      <c r="H75" s="3">
        <v>0.84509999999999996</v>
      </c>
      <c r="I75" s="1">
        <v>772</v>
      </c>
      <c r="J75" s="10">
        <v>4</v>
      </c>
    </row>
    <row r="76" spans="1:11" x14ac:dyDescent="0.25">
      <c r="A76" s="1" t="s">
        <v>23</v>
      </c>
      <c r="B76" s="1">
        <v>3</v>
      </c>
      <c r="C76" s="1">
        <v>113</v>
      </c>
      <c r="D76" s="1">
        <v>375</v>
      </c>
      <c r="E76" s="3">
        <v>0.13600000000000001</v>
      </c>
      <c r="F76" s="3">
        <v>0.86399999999999999</v>
      </c>
      <c r="G76" s="3">
        <v>0.1484</v>
      </c>
      <c r="H76" s="3">
        <v>0.85160000000000002</v>
      </c>
      <c r="I76" s="1">
        <v>860</v>
      </c>
      <c r="J76" s="10">
        <v>3</v>
      </c>
    </row>
    <row r="77" spans="1:11" x14ac:dyDescent="0.25">
      <c r="A77" s="1" t="s">
        <v>3</v>
      </c>
      <c r="B77" s="1">
        <v>3</v>
      </c>
      <c r="C77" s="1">
        <v>113</v>
      </c>
      <c r="D77" s="1">
        <v>377</v>
      </c>
      <c r="E77" s="3">
        <v>0.1149</v>
      </c>
      <c r="F77" s="3">
        <v>0.8851</v>
      </c>
      <c r="G77" s="3">
        <v>0.14000000000000001</v>
      </c>
      <c r="H77" s="3">
        <v>0.86</v>
      </c>
      <c r="I77" s="1">
        <v>844</v>
      </c>
      <c r="J77" s="10">
        <v>2</v>
      </c>
    </row>
    <row r="78" spans="1:11" x14ac:dyDescent="0.25">
      <c r="A78" s="1" t="s">
        <v>5</v>
      </c>
      <c r="B78" s="1">
        <v>3</v>
      </c>
      <c r="C78" s="1">
        <v>114</v>
      </c>
      <c r="D78" s="1">
        <v>379</v>
      </c>
      <c r="E78" s="3">
        <v>12.39</v>
      </c>
      <c r="F78" s="3">
        <v>0.87609999999999999</v>
      </c>
      <c r="G78" s="3">
        <v>0.13689999999999999</v>
      </c>
      <c r="H78" s="3">
        <v>0.86309999999999998</v>
      </c>
      <c r="I78" s="1">
        <v>815</v>
      </c>
      <c r="J78" s="10">
        <v>3</v>
      </c>
    </row>
    <row r="79" spans="1:11" x14ac:dyDescent="0.25">
      <c r="A79" s="5" t="s">
        <v>24</v>
      </c>
      <c r="B79" s="5"/>
      <c r="C79" s="5" t="s">
        <v>54</v>
      </c>
      <c r="D79" s="5">
        <v>496</v>
      </c>
      <c r="E79" s="32"/>
      <c r="F79" s="32"/>
      <c r="G79" s="33">
        <f>SUM(G67:G78)/12</f>
        <v>0.11942500000000002</v>
      </c>
      <c r="H79" s="33">
        <f>SUM(H67:H78)/12</f>
        <v>0.88057499999999989</v>
      </c>
      <c r="I79" s="5">
        <f>SUM(I67:I78)</f>
        <v>10451</v>
      </c>
      <c r="J79" s="34">
        <f>SUM(J67:J78)</f>
        <v>56</v>
      </c>
    </row>
    <row r="83" spans="1:11" ht="23.25" x14ac:dyDescent="0.35">
      <c r="A83" s="44" t="s">
        <v>0</v>
      </c>
      <c r="B83" s="45"/>
      <c r="C83" s="45"/>
      <c r="D83" s="15">
        <v>2014</v>
      </c>
    </row>
    <row r="84" spans="1:11" ht="60" x14ac:dyDescent="0.25">
      <c r="A84" s="1"/>
      <c r="B84" s="4" t="s">
        <v>6</v>
      </c>
      <c r="C84" s="4" t="s">
        <v>33</v>
      </c>
      <c r="D84" s="4" t="s">
        <v>34</v>
      </c>
      <c r="E84" s="4" t="s">
        <v>7</v>
      </c>
      <c r="F84" s="4" t="s">
        <v>8</v>
      </c>
      <c r="G84" s="4" t="s">
        <v>12</v>
      </c>
      <c r="H84" s="4" t="s">
        <v>9</v>
      </c>
      <c r="I84" s="4" t="s">
        <v>11</v>
      </c>
      <c r="J84" s="9" t="s">
        <v>51</v>
      </c>
    </row>
    <row r="85" spans="1:11" x14ac:dyDescent="0.25">
      <c r="A85" s="1" t="s">
        <v>14</v>
      </c>
      <c r="B85" s="1">
        <v>3</v>
      </c>
      <c r="C85" s="1">
        <v>113</v>
      </c>
      <c r="D85" s="1">
        <v>380</v>
      </c>
      <c r="E85" s="3">
        <v>5.1999999999999998E-2</v>
      </c>
      <c r="F85" s="3">
        <v>0.94679999999999997</v>
      </c>
      <c r="G85" s="3">
        <v>0.12230000000000001</v>
      </c>
      <c r="H85" s="3">
        <v>0.87749999999999995</v>
      </c>
      <c r="I85" s="1">
        <v>865</v>
      </c>
      <c r="J85" s="10">
        <v>1</v>
      </c>
    </row>
    <row r="86" spans="1:11" x14ac:dyDescent="0.25">
      <c r="A86" s="1" t="s">
        <v>15</v>
      </c>
      <c r="B86" s="1">
        <v>3</v>
      </c>
      <c r="C86" s="1">
        <v>113</v>
      </c>
      <c r="D86" s="1">
        <v>381</v>
      </c>
      <c r="E86" s="3">
        <v>7.0099999999999996E-2</v>
      </c>
      <c r="F86" s="3">
        <v>0.92989999999999995</v>
      </c>
      <c r="G86" s="3">
        <v>0.1157</v>
      </c>
      <c r="H86" s="3">
        <v>0.8841</v>
      </c>
      <c r="I86" s="1">
        <v>728</v>
      </c>
      <c r="J86" s="10">
        <v>1</v>
      </c>
    </row>
    <row r="87" spans="1:11" x14ac:dyDescent="0.25">
      <c r="A87" s="1" t="s">
        <v>16</v>
      </c>
      <c r="B87" s="1">
        <v>3</v>
      </c>
      <c r="C87" s="1">
        <v>113</v>
      </c>
      <c r="D87" s="1">
        <v>384</v>
      </c>
      <c r="E87" s="3">
        <v>6.13E-2</v>
      </c>
      <c r="F87" s="3">
        <v>0.93530000000000002</v>
      </c>
      <c r="G87" s="3">
        <v>0.108</v>
      </c>
      <c r="H87" s="3">
        <v>0.88890000000000002</v>
      </c>
      <c r="I87" s="1">
        <v>587</v>
      </c>
      <c r="J87" s="10">
        <v>3</v>
      </c>
    </row>
    <row r="88" spans="1:11" x14ac:dyDescent="0.25">
      <c r="A88" s="1" t="s">
        <v>17</v>
      </c>
      <c r="B88" s="1">
        <v>3</v>
      </c>
      <c r="C88" s="1">
        <v>113</v>
      </c>
      <c r="D88" s="1">
        <v>391</v>
      </c>
      <c r="E88" s="3">
        <v>8.9300000000000004E-2</v>
      </c>
      <c r="F88" s="3">
        <v>0.9052</v>
      </c>
      <c r="G88" s="3">
        <v>0.1056</v>
      </c>
      <c r="H88" s="3">
        <v>0.89090000000000003</v>
      </c>
      <c r="I88" s="1">
        <v>918</v>
      </c>
      <c r="J88" s="10">
        <v>7</v>
      </c>
    </row>
    <row r="89" spans="1:11" x14ac:dyDescent="0.25">
      <c r="A89" s="1" t="s">
        <v>18</v>
      </c>
      <c r="B89" s="35">
        <v>7</v>
      </c>
      <c r="C89" s="1">
        <v>115</v>
      </c>
      <c r="D89" s="1">
        <v>390</v>
      </c>
      <c r="E89" s="3">
        <v>0.20899999999999999</v>
      </c>
      <c r="F89" s="3">
        <v>0.7712</v>
      </c>
      <c r="G89" s="3">
        <v>0.1178</v>
      </c>
      <c r="H89" s="3">
        <v>0.87939999999999996</v>
      </c>
      <c r="I89" s="1">
        <v>957</v>
      </c>
      <c r="J89" s="10">
        <v>2</v>
      </c>
    </row>
    <row r="90" spans="1:11" ht="15.75" thickBot="1" x14ac:dyDescent="0.3">
      <c r="A90" s="16" t="s">
        <v>19</v>
      </c>
      <c r="B90" s="16">
        <v>11</v>
      </c>
      <c r="C90" s="16">
        <v>117</v>
      </c>
      <c r="D90" s="16">
        <v>394</v>
      </c>
      <c r="E90" s="17"/>
      <c r="F90" s="17"/>
      <c r="G90" s="17">
        <v>0.1241</v>
      </c>
      <c r="H90" s="17">
        <v>0.86860000000000004</v>
      </c>
      <c r="I90" s="16">
        <v>1249</v>
      </c>
      <c r="J90" s="18">
        <v>6</v>
      </c>
      <c r="K90" s="31" t="s">
        <v>40</v>
      </c>
    </row>
    <row r="91" spans="1:11" ht="16.5" thickTop="1" thickBot="1" x14ac:dyDescent="0.3">
      <c r="A91" s="19" t="s">
        <v>20</v>
      </c>
      <c r="B91" s="19">
        <v>11</v>
      </c>
      <c r="C91" s="19">
        <v>118</v>
      </c>
      <c r="D91" s="19">
        <v>399</v>
      </c>
      <c r="E91" s="20">
        <v>0.19600000000000001</v>
      </c>
      <c r="F91" s="20">
        <v>0.74970000000000003</v>
      </c>
      <c r="G91" s="20">
        <v>0.1313</v>
      </c>
      <c r="H91" s="20">
        <v>0.85829999999999995</v>
      </c>
      <c r="I91" s="19">
        <v>939</v>
      </c>
      <c r="J91" s="21">
        <v>6</v>
      </c>
      <c r="K91" s="31" t="s">
        <v>41</v>
      </c>
    </row>
    <row r="92" spans="1:11" ht="15.75" thickTop="1" x14ac:dyDescent="0.25">
      <c r="A92" s="22" t="s">
        <v>21</v>
      </c>
      <c r="B92" s="22">
        <v>12</v>
      </c>
      <c r="C92" s="22">
        <v>119</v>
      </c>
      <c r="D92" s="22">
        <v>403</v>
      </c>
      <c r="E92" s="23">
        <v>0.255</v>
      </c>
      <c r="F92" s="23">
        <v>0.69499999999999995</v>
      </c>
      <c r="G92" s="23">
        <v>0.255</v>
      </c>
      <c r="H92" s="23">
        <v>0.69499999999999995</v>
      </c>
      <c r="I92" s="22">
        <v>1026</v>
      </c>
      <c r="J92" s="24">
        <v>5</v>
      </c>
    </row>
    <row r="93" spans="1:11" x14ac:dyDescent="0.25">
      <c r="A93" s="1" t="s">
        <v>22</v>
      </c>
      <c r="B93" s="1">
        <v>13</v>
      </c>
      <c r="C93" s="1">
        <v>121</v>
      </c>
      <c r="D93" s="1">
        <v>405</v>
      </c>
      <c r="E93" s="3">
        <v>0.13389999999999999</v>
      </c>
      <c r="F93" s="3">
        <v>0.85009999999999997</v>
      </c>
      <c r="G93" s="3">
        <v>0.20069999999999999</v>
      </c>
      <c r="H93" s="3">
        <v>0.76549999999999996</v>
      </c>
      <c r="I93" s="1">
        <v>874</v>
      </c>
      <c r="J93" s="10">
        <v>4</v>
      </c>
    </row>
    <row r="94" spans="1:11" x14ac:dyDescent="0.25">
      <c r="A94" s="1" t="s">
        <v>23</v>
      </c>
      <c r="B94" s="1">
        <v>12</v>
      </c>
      <c r="C94" s="1">
        <v>124</v>
      </c>
      <c r="D94" s="1">
        <v>409</v>
      </c>
      <c r="E94" s="3">
        <v>0.13850000000000001</v>
      </c>
      <c r="F94" s="3">
        <v>0.85140000000000005</v>
      </c>
      <c r="G94" s="3">
        <v>0.18079999999999999</v>
      </c>
      <c r="H94" s="3">
        <v>0.79310000000000003</v>
      </c>
      <c r="I94" s="1">
        <v>895</v>
      </c>
      <c r="J94" s="10">
        <v>7</v>
      </c>
    </row>
    <row r="95" spans="1:11" x14ac:dyDescent="0.25">
      <c r="A95" s="1" t="s">
        <v>3</v>
      </c>
      <c r="B95" s="1">
        <v>12</v>
      </c>
      <c r="C95" s="1">
        <v>125</v>
      </c>
      <c r="D95" s="1">
        <v>409</v>
      </c>
      <c r="E95" s="3"/>
      <c r="F95" s="3"/>
      <c r="G95" s="3">
        <v>0.16450000000000001</v>
      </c>
      <c r="H95" s="3">
        <v>0.81059999999999999</v>
      </c>
      <c r="I95" s="1">
        <v>598</v>
      </c>
      <c r="J95" s="10">
        <v>1</v>
      </c>
    </row>
    <row r="96" spans="1:11" x14ac:dyDescent="0.25">
      <c r="A96" s="1" t="s">
        <v>5</v>
      </c>
      <c r="B96" s="1">
        <v>12</v>
      </c>
      <c r="C96" s="1">
        <v>125</v>
      </c>
      <c r="D96" s="1">
        <v>411</v>
      </c>
      <c r="E96" s="3">
        <v>0.14910000000000001</v>
      </c>
      <c r="F96" s="3">
        <v>0.84519999999999995</v>
      </c>
      <c r="G96" s="3">
        <v>0.16270000000000001</v>
      </c>
      <c r="H96" s="3">
        <v>0.81530000000000002</v>
      </c>
      <c r="I96" s="1">
        <v>691</v>
      </c>
      <c r="J96" s="10">
        <v>2</v>
      </c>
    </row>
    <row r="97" spans="1:11" x14ac:dyDescent="0.25">
      <c r="A97" s="5" t="s">
        <v>24</v>
      </c>
      <c r="B97" s="5"/>
      <c r="C97" s="5" t="s">
        <v>54</v>
      </c>
      <c r="D97" s="5">
        <f>B96+C96+D96</f>
        <v>548</v>
      </c>
      <c r="E97" s="32"/>
      <c r="F97" s="32"/>
      <c r="G97" s="33">
        <f>SUM(G85:G96)/12</f>
        <v>0.14904166666666668</v>
      </c>
      <c r="H97" s="33">
        <f>SUM(H85:H96)/12</f>
        <v>0.83560000000000001</v>
      </c>
      <c r="I97" s="5">
        <f>SUM(I85:I96)</f>
        <v>10327</v>
      </c>
      <c r="J97" s="34">
        <f>SUM(J85:J96)</f>
        <v>45</v>
      </c>
    </row>
    <row r="103" spans="1:11" ht="23.25" x14ac:dyDescent="0.35">
      <c r="A103" s="44" t="s">
        <v>0</v>
      </c>
      <c r="B103" s="45"/>
      <c r="C103" s="45"/>
      <c r="D103" s="15">
        <v>2015</v>
      </c>
    </row>
    <row r="104" spans="1:11" ht="60" x14ac:dyDescent="0.25">
      <c r="A104" s="1"/>
      <c r="B104" s="4" t="s">
        <v>6</v>
      </c>
      <c r="C104" s="4" t="s">
        <v>33</v>
      </c>
      <c r="D104" s="4" t="s">
        <v>34</v>
      </c>
      <c r="E104" s="4" t="s">
        <v>7</v>
      </c>
      <c r="F104" s="4" t="s">
        <v>8</v>
      </c>
      <c r="G104" s="4" t="s">
        <v>12</v>
      </c>
      <c r="H104" s="4" t="s">
        <v>9</v>
      </c>
      <c r="I104" s="4" t="s">
        <v>11</v>
      </c>
      <c r="J104" s="9" t="s">
        <v>51</v>
      </c>
    </row>
    <row r="105" spans="1:11" x14ac:dyDescent="0.25">
      <c r="A105" s="1" t="s">
        <v>14</v>
      </c>
      <c r="B105" s="1">
        <v>12</v>
      </c>
      <c r="C105" s="1">
        <v>125</v>
      </c>
      <c r="D105" s="1">
        <v>412</v>
      </c>
      <c r="E105" s="3">
        <v>0.18029999999999999</v>
      </c>
      <c r="F105" s="3">
        <v>0.80079999999999996</v>
      </c>
      <c r="G105" s="3">
        <v>0.16539999999999999</v>
      </c>
      <c r="H105" s="3">
        <v>0.81310000000000004</v>
      </c>
      <c r="I105" s="1">
        <v>743</v>
      </c>
      <c r="J105" s="10">
        <v>1</v>
      </c>
    </row>
    <row r="106" spans="1:11" x14ac:dyDescent="0.25">
      <c r="A106" s="1" t="s">
        <v>15</v>
      </c>
      <c r="B106" s="1">
        <v>12</v>
      </c>
      <c r="C106" s="1">
        <v>129</v>
      </c>
      <c r="D106" s="1">
        <v>413</v>
      </c>
      <c r="E106" s="3">
        <v>0.2147</v>
      </c>
      <c r="F106" s="3">
        <v>0.77210000000000001</v>
      </c>
      <c r="G106" s="3">
        <v>0.17150000000000001</v>
      </c>
      <c r="H106" s="3">
        <v>0.80800000000000005</v>
      </c>
      <c r="I106" s="1">
        <v>680</v>
      </c>
      <c r="J106" s="10">
        <v>5</v>
      </c>
    </row>
    <row r="107" spans="1:11" x14ac:dyDescent="0.25">
      <c r="A107" s="1" t="s">
        <v>16</v>
      </c>
      <c r="B107" s="1">
        <v>12</v>
      </c>
      <c r="C107" s="1">
        <v>131</v>
      </c>
      <c r="D107" s="1">
        <v>415</v>
      </c>
      <c r="E107" s="3">
        <v>0.21959999999999999</v>
      </c>
      <c r="F107" s="3">
        <v>0.76949999999999996</v>
      </c>
      <c r="G107" s="3">
        <v>0.1759</v>
      </c>
      <c r="H107" s="3">
        <v>0.80449999999999999</v>
      </c>
      <c r="I107" s="1">
        <v>551</v>
      </c>
      <c r="J107" s="10">
        <v>4</v>
      </c>
    </row>
    <row r="108" spans="1:11" x14ac:dyDescent="0.25">
      <c r="A108" s="1" t="s">
        <v>17</v>
      </c>
      <c r="B108" s="1">
        <v>12</v>
      </c>
      <c r="C108" s="1">
        <v>135</v>
      </c>
      <c r="D108" s="1">
        <v>417</v>
      </c>
      <c r="E108" s="3">
        <v>0.21959999999999999</v>
      </c>
      <c r="F108" s="3">
        <v>0.76970000000000005</v>
      </c>
      <c r="G108" s="3">
        <v>0.18160000000000001</v>
      </c>
      <c r="H108" s="3">
        <v>0.79979999999999996</v>
      </c>
      <c r="I108" s="1">
        <v>838</v>
      </c>
      <c r="J108" s="10">
        <v>6</v>
      </c>
    </row>
    <row r="109" spans="1:11" x14ac:dyDescent="0.25">
      <c r="A109" s="1" t="s">
        <v>18</v>
      </c>
      <c r="B109" s="35">
        <v>14</v>
      </c>
      <c r="C109" s="1">
        <v>137</v>
      </c>
      <c r="D109" s="1">
        <v>418</v>
      </c>
      <c r="E109" s="3">
        <v>0.2606</v>
      </c>
      <c r="F109" s="3">
        <v>0.72119999999999995</v>
      </c>
      <c r="G109" s="3">
        <v>0.19089999999999999</v>
      </c>
      <c r="H109" s="3">
        <v>0.79059999999999997</v>
      </c>
      <c r="I109" s="1">
        <v>660</v>
      </c>
      <c r="J109" s="10">
        <v>4</v>
      </c>
    </row>
    <row r="110" spans="1:11" ht="15.75" thickBot="1" x14ac:dyDescent="0.3">
      <c r="A110" s="16" t="s">
        <v>19</v>
      </c>
      <c r="B110" s="16">
        <v>17</v>
      </c>
      <c r="C110" s="16">
        <v>140</v>
      </c>
      <c r="D110" s="16">
        <v>423</v>
      </c>
      <c r="E110" s="17">
        <v>0.1052</v>
      </c>
      <c r="F110" s="17">
        <v>0.86650000000000005</v>
      </c>
      <c r="G110" s="17">
        <v>0.1812</v>
      </c>
      <c r="H110" s="17">
        <v>0.79910000000000003</v>
      </c>
      <c r="I110" s="16">
        <v>989</v>
      </c>
      <c r="J110" s="18">
        <v>8</v>
      </c>
      <c r="K110" s="31" t="s">
        <v>40</v>
      </c>
    </row>
    <row r="111" spans="1:11" ht="16.5" thickTop="1" thickBot="1" x14ac:dyDescent="0.3">
      <c r="A111" s="19" t="s">
        <v>20</v>
      </c>
      <c r="B111" s="19">
        <v>18</v>
      </c>
      <c r="C111" s="19">
        <v>141</v>
      </c>
      <c r="D111" s="19">
        <v>430</v>
      </c>
      <c r="E111" s="20">
        <v>0.13489999999999999</v>
      </c>
      <c r="F111" s="20">
        <v>0.83560000000000001</v>
      </c>
      <c r="G111" s="20">
        <v>0.1749</v>
      </c>
      <c r="H111" s="20">
        <v>0.80500000000000005</v>
      </c>
      <c r="I111" s="19">
        <v>1490</v>
      </c>
      <c r="J111" s="21">
        <v>9</v>
      </c>
      <c r="K111" s="31" t="s">
        <v>41</v>
      </c>
    </row>
    <row r="112" spans="1:11" ht="15.75" thickTop="1" x14ac:dyDescent="0.25">
      <c r="A112" s="22" t="s">
        <v>21</v>
      </c>
      <c r="B112" s="22">
        <v>18</v>
      </c>
      <c r="C112" s="22">
        <v>147</v>
      </c>
      <c r="D112" s="22">
        <v>433</v>
      </c>
      <c r="E112" s="23">
        <v>0.22520000000000001</v>
      </c>
      <c r="F112" s="23">
        <v>0.75929999999999997</v>
      </c>
      <c r="G112" s="23">
        <v>0.22520000000000001</v>
      </c>
      <c r="H112" s="23">
        <v>0.75929999999999997</v>
      </c>
      <c r="I112" s="22">
        <v>1350</v>
      </c>
      <c r="J112" s="24">
        <v>8</v>
      </c>
    </row>
    <row r="113" spans="1:12" x14ac:dyDescent="0.25">
      <c r="A113" s="1" t="s">
        <v>22</v>
      </c>
      <c r="B113" s="1">
        <v>18</v>
      </c>
      <c r="C113" s="1">
        <v>150</v>
      </c>
      <c r="D113" s="1">
        <v>437</v>
      </c>
      <c r="E113" s="3">
        <v>0.2361</v>
      </c>
      <c r="F113" s="3">
        <v>0.75319999999999998</v>
      </c>
      <c r="G113" s="3">
        <v>0.2296</v>
      </c>
      <c r="H113" s="3">
        <v>0.75680000000000003</v>
      </c>
      <c r="I113" s="1">
        <v>932</v>
      </c>
      <c r="J113" s="10">
        <v>8</v>
      </c>
    </row>
    <row r="114" spans="1:12" x14ac:dyDescent="0.25">
      <c r="A114" s="1" t="s">
        <v>23</v>
      </c>
      <c r="B114" s="1">
        <v>19</v>
      </c>
      <c r="C114" s="1">
        <v>151</v>
      </c>
      <c r="D114" s="1">
        <v>437</v>
      </c>
      <c r="E114" s="3">
        <v>0.2054</v>
      </c>
      <c r="F114" s="3">
        <v>0.76670000000000005</v>
      </c>
      <c r="G114" s="3">
        <v>0.22259999999999999</v>
      </c>
      <c r="H114" s="3">
        <v>0.75970000000000004</v>
      </c>
      <c r="I114" s="1">
        <v>945</v>
      </c>
      <c r="J114" s="10">
        <v>1</v>
      </c>
    </row>
    <row r="115" spans="1:12" x14ac:dyDescent="0.25">
      <c r="A115" s="1" t="s">
        <v>3</v>
      </c>
      <c r="B115" s="1">
        <v>15</v>
      </c>
      <c r="C115" s="1">
        <v>158</v>
      </c>
      <c r="D115" s="1">
        <v>440</v>
      </c>
      <c r="E115" s="3">
        <v>0.1237</v>
      </c>
      <c r="F115" s="3">
        <v>0.85029999999999994</v>
      </c>
      <c r="G115" s="3">
        <v>0.20630000000000001</v>
      </c>
      <c r="H115" s="3">
        <v>0.77500000000000002</v>
      </c>
      <c r="I115" s="1">
        <v>768</v>
      </c>
      <c r="J115" s="10">
        <v>6</v>
      </c>
    </row>
    <row r="116" spans="1:12" x14ac:dyDescent="0.25">
      <c r="A116" s="1" t="s">
        <v>5</v>
      </c>
      <c r="B116" s="1">
        <v>15</v>
      </c>
      <c r="C116" s="1">
        <v>158</v>
      </c>
      <c r="D116" s="1">
        <v>442</v>
      </c>
      <c r="E116" s="3"/>
      <c r="F116" s="3"/>
      <c r="G116" s="3">
        <v>0.1951</v>
      </c>
      <c r="H116" s="3">
        <v>0.78680000000000005</v>
      </c>
      <c r="I116" s="1">
        <v>874</v>
      </c>
      <c r="J116" s="10">
        <v>2</v>
      </c>
    </row>
    <row r="117" spans="1:12" x14ac:dyDescent="0.25">
      <c r="A117" s="5" t="s">
        <v>24</v>
      </c>
      <c r="B117" s="5"/>
      <c r="C117" s="5" t="s">
        <v>54</v>
      </c>
      <c r="D117" s="5">
        <f>B116+C116+D116</f>
        <v>615</v>
      </c>
      <c r="E117" s="32"/>
      <c r="F117" s="32"/>
      <c r="G117" s="33">
        <f>SUM(G105:G116)/12</f>
        <v>0.19334999999999999</v>
      </c>
      <c r="H117" s="33">
        <f>SUM(H105:H116)/12</f>
        <v>0.78814166666666663</v>
      </c>
      <c r="I117" s="5">
        <f>SUM(I105:I116)</f>
        <v>10820</v>
      </c>
      <c r="J117" s="34">
        <f>SUM(J105:J116)</f>
        <v>62</v>
      </c>
    </row>
    <row r="121" spans="1:12" ht="23.25" x14ac:dyDescent="0.35">
      <c r="A121" s="44" t="s">
        <v>0</v>
      </c>
      <c r="B121" s="45"/>
      <c r="C121" s="45"/>
      <c r="D121" s="15">
        <v>2016</v>
      </c>
      <c r="L121" s="41"/>
    </row>
    <row r="122" spans="1:12" ht="60" x14ac:dyDescent="0.25">
      <c r="A122" s="1"/>
      <c r="B122" s="4" t="s">
        <v>6</v>
      </c>
      <c r="C122" s="4" t="s">
        <v>33</v>
      </c>
      <c r="D122" s="4" t="s">
        <v>34</v>
      </c>
      <c r="E122" s="4" t="s">
        <v>7</v>
      </c>
      <c r="F122" s="4" t="s">
        <v>8</v>
      </c>
      <c r="G122" s="4" t="s">
        <v>12</v>
      </c>
      <c r="H122" s="4" t="s">
        <v>9</v>
      </c>
      <c r="I122" s="4" t="s">
        <v>11</v>
      </c>
      <c r="J122" s="9" t="s">
        <v>51</v>
      </c>
      <c r="K122" s="37" t="s">
        <v>55</v>
      </c>
      <c r="L122" s="40" t="s">
        <v>56</v>
      </c>
    </row>
    <row r="123" spans="1:12" x14ac:dyDescent="0.25">
      <c r="A123" s="1" t="s">
        <v>14</v>
      </c>
      <c r="B123" s="1">
        <v>15</v>
      </c>
      <c r="C123" s="1">
        <v>158</v>
      </c>
      <c r="D123" s="1">
        <v>443</v>
      </c>
      <c r="E123" s="3">
        <v>0.125</v>
      </c>
      <c r="F123" s="3">
        <v>0.84789999999999999</v>
      </c>
      <c r="G123" s="3">
        <v>0.1867</v>
      </c>
      <c r="H123" s="3">
        <v>0.79410000000000003</v>
      </c>
      <c r="I123" s="1">
        <v>616</v>
      </c>
      <c r="J123" s="10">
        <v>1</v>
      </c>
      <c r="K123" s="38">
        <v>2</v>
      </c>
      <c r="L123" s="36"/>
    </row>
    <row r="124" spans="1:12" x14ac:dyDescent="0.25">
      <c r="A124" s="1" t="s">
        <v>15</v>
      </c>
      <c r="B124" s="1">
        <v>15</v>
      </c>
      <c r="C124" s="1">
        <v>159</v>
      </c>
      <c r="D124" s="1">
        <v>447</v>
      </c>
      <c r="E124" s="3">
        <v>0.28120000000000001</v>
      </c>
      <c r="F124" s="3">
        <v>0.70299999999999996</v>
      </c>
      <c r="G124" s="3">
        <v>0.1973</v>
      </c>
      <c r="H124" s="3">
        <v>0.78390000000000004</v>
      </c>
      <c r="I124" s="1">
        <v>697</v>
      </c>
      <c r="J124" s="10">
        <v>5</v>
      </c>
      <c r="K124" s="39">
        <v>1</v>
      </c>
      <c r="L124" s="36"/>
    </row>
    <row r="125" spans="1:12" x14ac:dyDescent="0.25">
      <c r="A125" s="1" t="s">
        <v>16</v>
      </c>
      <c r="B125" s="1">
        <v>15</v>
      </c>
      <c r="C125" s="1">
        <v>159</v>
      </c>
      <c r="D125" s="1">
        <v>448</v>
      </c>
      <c r="E125" s="3">
        <v>0.25380000000000003</v>
      </c>
      <c r="F125" s="3">
        <v>0.73329999999999995</v>
      </c>
      <c r="G125" s="3">
        <v>0.2041</v>
      </c>
      <c r="H125" s="3">
        <v>0.77780000000000005</v>
      </c>
      <c r="I125" s="1">
        <v>855</v>
      </c>
      <c r="J125" s="10">
        <v>1</v>
      </c>
      <c r="K125" s="39">
        <v>1</v>
      </c>
      <c r="L125" s="36"/>
    </row>
    <row r="126" spans="1:12" x14ac:dyDescent="0.25">
      <c r="A126" s="1" t="s">
        <v>17</v>
      </c>
      <c r="B126" s="1">
        <v>15</v>
      </c>
      <c r="C126" s="1">
        <v>159</v>
      </c>
      <c r="D126" s="1">
        <v>450</v>
      </c>
      <c r="E126" s="3"/>
      <c r="F126" s="3"/>
      <c r="G126" s="3">
        <v>0.20399999999999999</v>
      </c>
      <c r="H126" s="3">
        <v>0.77810000000000001</v>
      </c>
      <c r="I126" s="1">
        <v>842</v>
      </c>
      <c r="J126" s="10">
        <v>2</v>
      </c>
      <c r="K126" s="39">
        <v>1</v>
      </c>
      <c r="L126" s="36"/>
    </row>
    <row r="127" spans="1:12" x14ac:dyDescent="0.25">
      <c r="A127" s="1" t="s">
        <v>18</v>
      </c>
      <c r="B127" s="42">
        <v>16</v>
      </c>
      <c r="C127" s="1">
        <v>159</v>
      </c>
      <c r="D127" s="1">
        <v>452</v>
      </c>
      <c r="E127" s="3">
        <v>0.20380000000000001</v>
      </c>
      <c r="F127" s="3">
        <v>0.78</v>
      </c>
      <c r="G127" s="3">
        <v>0.2029</v>
      </c>
      <c r="H127" s="3">
        <v>0.7792</v>
      </c>
      <c r="I127" s="1">
        <v>741</v>
      </c>
      <c r="J127" s="10">
        <v>2</v>
      </c>
      <c r="K127" s="39">
        <v>2</v>
      </c>
      <c r="L127" s="36">
        <v>1</v>
      </c>
    </row>
    <row r="128" spans="1:12" ht="15.75" thickBot="1" x14ac:dyDescent="0.3">
      <c r="A128" s="16" t="s">
        <v>19</v>
      </c>
      <c r="B128" s="16">
        <v>16</v>
      </c>
      <c r="C128" s="16">
        <v>161</v>
      </c>
      <c r="D128" s="16">
        <v>454</v>
      </c>
      <c r="E128" s="17">
        <v>0.17899999999999999</v>
      </c>
      <c r="F128" s="17">
        <v>0.81020000000000003</v>
      </c>
      <c r="G128" s="17">
        <v>0.20039999999999999</v>
      </c>
      <c r="H128" s="17">
        <v>0.78239999999999998</v>
      </c>
      <c r="I128" s="16">
        <v>1017</v>
      </c>
      <c r="J128" s="18">
        <v>4</v>
      </c>
      <c r="K128" s="39">
        <v>1</v>
      </c>
      <c r="L128" s="36">
        <v>0</v>
      </c>
    </row>
    <row r="129" spans="1:12" ht="16.5" thickTop="1" thickBot="1" x14ac:dyDescent="0.3">
      <c r="A129" s="19" t="s">
        <v>20</v>
      </c>
      <c r="B129" s="19">
        <v>19</v>
      </c>
      <c r="C129" s="19">
        <v>163</v>
      </c>
      <c r="D129" s="19">
        <v>453</v>
      </c>
      <c r="E129" s="20">
        <v>0.20849999999999999</v>
      </c>
      <c r="F129" s="20">
        <v>0.7611</v>
      </c>
      <c r="G129" s="20">
        <v>0.20619999999999999</v>
      </c>
      <c r="H129" s="20">
        <v>0.77539999999999998</v>
      </c>
      <c r="I129" s="19">
        <v>1017</v>
      </c>
      <c r="J129" s="21">
        <v>3</v>
      </c>
      <c r="K129" s="39">
        <v>1</v>
      </c>
      <c r="L129" s="36">
        <v>2</v>
      </c>
    </row>
    <row r="130" spans="1:12" ht="15.75" thickTop="1" x14ac:dyDescent="0.25">
      <c r="A130" s="22" t="s">
        <v>21</v>
      </c>
      <c r="B130" s="22">
        <v>19</v>
      </c>
      <c r="C130" s="22">
        <v>164</v>
      </c>
      <c r="D130" s="22">
        <v>454</v>
      </c>
      <c r="E130" s="23">
        <v>0.15479999999999999</v>
      </c>
      <c r="F130" s="23">
        <v>0.80169999999999997</v>
      </c>
      <c r="G130" s="23">
        <v>0.15479999999999999</v>
      </c>
      <c r="H130" s="23">
        <v>0.80169999999999997</v>
      </c>
      <c r="I130" s="22">
        <v>639</v>
      </c>
      <c r="J130" s="24">
        <v>2</v>
      </c>
      <c r="K130" s="39">
        <v>0</v>
      </c>
      <c r="L130" s="36">
        <v>0</v>
      </c>
    </row>
    <row r="131" spans="1:12" x14ac:dyDescent="0.25">
      <c r="A131" s="1" t="s">
        <v>22</v>
      </c>
      <c r="B131" s="1">
        <v>19</v>
      </c>
      <c r="C131" s="1">
        <v>167</v>
      </c>
      <c r="D131" s="1">
        <v>457</v>
      </c>
      <c r="E131" s="3">
        <v>0.2581</v>
      </c>
      <c r="F131" s="3">
        <v>0.71850000000000003</v>
      </c>
      <c r="G131" s="3">
        <v>0.20610000000000001</v>
      </c>
      <c r="H131" s="3">
        <v>0.76039999999999996</v>
      </c>
      <c r="I131" s="1">
        <v>682</v>
      </c>
      <c r="J131" s="10">
        <v>6</v>
      </c>
      <c r="K131" s="39"/>
      <c r="L131" s="36"/>
    </row>
    <row r="132" spans="1:12" x14ac:dyDescent="0.25">
      <c r="A132" s="1" t="s">
        <v>23</v>
      </c>
      <c r="B132" s="1">
        <v>19</v>
      </c>
      <c r="C132" s="1">
        <v>166</v>
      </c>
      <c r="D132" s="1">
        <v>460</v>
      </c>
      <c r="E132" s="3">
        <v>0.2354</v>
      </c>
      <c r="F132" s="3">
        <v>0.74719999999999998</v>
      </c>
      <c r="G132" s="3">
        <v>0.21479999999999999</v>
      </c>
      <c r="H132" s="3">
        <v>0.75760000000000005</v>
      </c>
      <c r="I132" s="1">
        <v>807</v>
      </c>
      <c r="J132" s="10">
        <v>4</v>
      </c>
      <c r="K132" s="39"/>
      <c r="L132" s="36"/>
    </row>
    <row r="133" spans="1:12" x14ac:dyDescent="0.25">
      <c r="A133" s="1" t="s">
        <v>3</v>
      </c>
      <c r="B133" s="1">
        <v>19</v>
      </c>
      <c r="C133" s="1">
        <v>166</v>
      </c>
      <c r="D133" s="1">
        <v>463</v>
      </c>
      <c r="E133" s="3">
        <v>0.1447</v>
      </c>
      <c r="F133" s="3">
        <v>0.83989999999999998</v>
      </c>
      <c r="G133" s="3">
        <v>0.25619999999999998</v>
      </c>
      <c r="H133" s="3">
        <v>0.71450000000000002</v>
      </c>
      <c r="I133" s="1">
        <v>712</v>
      </c>
      <c r="J133" s="10">
        <v>2</v>
      </c>
      <c r="K133" s="39"/>
      <c r="L133" s="36"/>
    </row>
    <row r="134" spans="1:12" x14ac:dyDescent="0.25">
      <c r="A134" s="1" t="s">
        <v>5</v>
      </c>
      <c r="B134" s="1">
        <v>19</v>
      </c>
      <c r="C134" s="1">
        <v>168</v>
      </c>
      <c r="D134" s="1">
        <v>466</v>
      </c>
      <c r="E134" s="3">
        <v>0.20960000000000001</v>
      </c>
      <c r="F134" s="3">
        <v>0.78059999999999996</v>
      </c>
      <c r="G134" s="3">
        <v>0.19989999999999999</v>
      </c>
      <c r="H134" s="3">
        <v>0.77849999999999997</v>
      </c>
      <c r="I134" s="1">
        <v>711</v>
      </c>
      <c r="J134" s="10">
        <v>6</v>
      </c>
      <c r="K134" s="39"/>
      <c r="L134" s="43"/>
    </row>
    <row r="135" spans="1:12" x14ac:dyDescent="0.25">
      <c r="A135" s="5" t="s">
        <v>24</v>
      </c>
      <c r="B135" s="5"/>
      <c r="C135" s="5" t="s">
        <v>54</v>
      </c>
      <c r="D135" s="5">
        <f>B134+C134+D134</f>
        <v>653</v>
      </c>
      <c r="E135" s="32"/>
      <c r="F135" s="32"/>
      <c r="G135" s="33">
        <f>SUM(G123:G134)/12</f>
        <v>0.20278333333333334</v>
      </c>
      <c r="H135" s="33">
        <f>SUM(H123:H134)/12</f>
        <v>0.77363333333333328</v>
      </c>
      <c r="I135" s="5">
        <f>SUM(I123:I134)</f>
        <v>9336</v>
      </c>
      <c r="J135" s="34">
        <f>SUM(J123:J134)</f>
        <v>38</v>
      </c>
      <c r="K135" s="39"/>
      <c r="L135" s="36"/>
    </row>
    <row r="136" spans="1:12" x14ac:dyDescent="0.25">
      <c r="L136" s="7"/>
    </row>
    <row r="139" spans="1:12" ht="23.25" x14ac:dyDescent="0.35">
      <c r="A139" s="44" t="s">
        <v>0</v>
      </c>
      <c r="B139" s="45"/>
      <c r="C139" s="45"/>
      <c r="D139" s="15">
        <v>2017</v>
      </c>
      <c r="L139" s="41"/>
    </row>
    <row r="140" spans="1:12" ht="60" x14ac:dyDescent="0.25">
      <c r="A140" s="1"/>
      <c r="B140" s="4" t="s">
        <v>6</v>
      </c>
      <c r="C140" s="4" t="s">
        <v>33</v>
      </c>
      <c r="D140" s="4" t="s">
        <v>34</v>
      </c>
      <c r="E140" s="4" t="s">
        <v>7</v>
      </c>
      <c r="F140" s="4" t="s">
        <v>8</v>
      </c>
      <c r="G140" s="4" t="s">
        <v>12</v>
      </c>
      <c r="H140" s="4" t="s">
        <v>9</v>
      </c>
      <c r="I140" s="4" t="s">
        <v>11</v>
      </c>
      <c r="J140" s="9" t="s">
        <v>51</v>
      </c>
      <c r="K140" s="37" t="s">
        <v>55</v>
      </c>
      <c r="L140" s="40" t="s">
        <v>56</v>
      </c>
    </row>
    <row r="141" spans="1:12" x14ac:dyDescent="0.25">
      <c r="A141" s="1" t="s">
        <v>14</v>
      </c>
      <c r="B141" s="1">
        <v>19</v>
      </c>
      <c r="C141" s="1">
        <v>168</v>
      </c>
      <c r="D141" s="1">
        <v>466</v>
      </c>
      <c r="E141" s="3">
        <v>0.1885</v>
      </c>
      <c r="F141" s="3">
        <v>0.79910000000000003</v>
      </c>
      <c r="G141" s="3">
        <v>0.19819999999999999</v>
      </c>
      <c r="H141" s="3">
        <v>0.78180000000000005</v>
      </c>
      <c r="I141" s="1">
        <v>642</v>
      </c>
      <c r="J141" s="10">
        <v>0</v>
      </c>
      <c r="K141" s="38"/>
      <c r="L141" s="36"/>
    </row>
    <row r="142" spans="1:12" x14ac:dyDescent="0.25">
      <c r="A142" s="1" t="s">
        <v>15</v>
      </c>
      <c r="B142" s="1">
        <v>19</v>
      </c>
      <c r="C142" s="1">
        <v>170</v>
      </c>
      <c r="D142" s="1">
        <v>466</v>
      </c>
      <c r="E142" s="3">
        <v>0.25340000000000001</v>
      </c>
      <c r="F142" s="3">
        <v>0.73550000000000004</v>
      </c>
      <c r="G142" s="3">
        <v>0.20699999999999999</v>
      </c>
      <c r="H142" s="3">
        <v>0.77439999999999998</v>
      </c>
      <c r="I142" s="1">
        <v>813</v>
      </c>
      <c r="J142" s="10">
        <v>2</v>
      </c>
      <c r="K142" s="39"/>
      <c r="L142" s="36"/>
    </row>
    <row r="143" spans="1:12" x14ac:dyDescent="0.25">
      <c r="A143" s="1" t="s">
        <v>16</v>
      </c>
      <c r="B143" s="1">
        <v>19</v>
      </c>
      <c r="C143" s="1">
        <v>172</v>
      </c>
      <c r="D143" s="1">
        <v>467</v>
      </c>
      <c r="E143" s="3">
        <v>0.22550000000000001</v>
      </c>
      <c r="F143" s="3">
        <v>0.76270000000000004</v>
      </c>
      <c r="G143" s="3">
        <v>0.2097</v>
      </c>
      <c r="H143" s="3">
        <v>0.7722</v>
      </c>
      <c r="I143" s="1">
        <v>847</v>
      </c>
      <c r="J143" s="10">
        <v>3</v>
      </c>
      <c r="K143" s="39"/>
      <c r="L143" s="36"/>
    </row>
    <row r="144" spans="1:12" x14ac:dyDescent="0.25">
      <c r="A144" s="1" t="s">
        <v>17</v>
      </c>
      <c r="B144" s="1">
        <v>19</v>
      </c>
      <c r="C144" s="1">
        <v>173</v>
      </c>
      <c r="D144" s="1">
        <v>468</v>
      </c>
      <c r="E144" s="3">
        <v>0.21729999999999999</v>
      </c>
      <c r="F144" s="3">
        <v>76.87</v>
      </c>
      <c r="G144" s="3">
        <v>0.21060000000000001</v>
      </c>
      <c r="H144" s="3">
        <v>0.7722</v>
      </c>
      <c r="I144" s="1">
        <v>787</v>
      </c>
      <c r="J144" s="10">
        <v>2</v>
      </c>
      <c r="K144" s="39"/>
      <c r="L144" s="36"/>
    </row>
    <row r="145" spans="1:12" x14ac:dyDescent="0.25">
      <c r="A145" s="1" t="s">
        <v>18</v>
      </c>
      <c r="B145" s="42">
        <v>19</v>
      </c>
      <c r="C145" s="1">
        <v>173</v>
      </c>
      <c r="D145" s="1">
        <v>471</v>
      </c>
      <c r="E145" s="3">
        <v>0.34660000000000002</v>
      </c>
      <c r="F145" s="3">
        <v>0.64449999999999996</v>
      </c>
      <c r="G145" s="3">
        <v>0.2268</v>
      </c>
      <c r="H145" s="3">
        <v>0.75700000000000001</v>
      </c>
      <c r="I145" s="1">
        <v>903</v>
      </c>
      <c r="J145" s="10">
        <v>3</v>
      </c>
      <c r="K145" s="39"/>
      <c r="L145" s="36"/>
    </row>
    <row r="146" spans="1:12" ht="15.75" thickBot="1" x14ac:dyDescent="0.3">
      <c r="A146" s="16" t="s">
        <v>19</v>
      </c>
      <c r="B146" s="16">
        <v>20</v>
      </c>
      <c r="C146" s="16">
        <v>177</v>
      </c>
      <c r="D146" s="16">
        <v>479</v>
      </c>
      <c r="E146" s="17">
        <v>0.36270000000000002</v>
      </c>
      <c r="F146" s="17">
        <v>0.62649999999999995</v>
      </c>
      <c r="G146" s="17">
        <v>0.2452</v>
      </c>
      <c r="H146" s="17">
        <v>0.73929999999999996</v>
      </c>
      <c r="I146" s="16">
        <v>1202</v>
      </c>
      <c r="J146" s="18">
        <v>13</v>
      </c>
      <c r="K146" s="39">
        <v>2</v>
      </c>
      <c r="L146" s="36">
        <v>1</v>
      </c>
    </row>
    <row r="147" spans="1:12" ht="16.5" thickTop="1" thickBot="1" x14ac:dyDescent="0.3">
      <c r="A147" s="19" t="s">
        <v>20</v>
      </c>
      <c r="B147" s="19">
        <v>23</v>
      </c>
      <c r="C147" s="19">
        <v>176</v>
      </c>
      <c r="D147" s="19">
        <v>482</v>
      </c>
      <c r="E147" s="20">
        <v>0.28089999999999998</v>
      </c>
      <c r="F147" s="20">
        <v>0.69620000000000004</v>
      </c>
      <c r="G147" s="20">
        <v>0.28089999999999998</v>
      </c>
      <c r="H147" s="20">
        <v>0.69620000000000004</v>
      </c>
      <c r="I147" s="19">
        <v>1264</v>
      </c>
      <c r="J147" s="21">
        <v>3</v>
      </c>
      <c r="K147" s="39">
        <v>0</v>
      </c>
      <c r="L147" s="36">
        <v>2</v>
      </c>
    </row>
    <row r="148" spans="1:12" ht="15.75" thickTop="1" x14ac:dyDescent="0.25">
      <c r="A148" s="22" t="s">
        <v>21</v>
      </c>
      <c r="B148" s="22">
        <v>24</v>
      </c>
      <c r="C148" s="22">
        <v>177</v>
      </c>
      <c r="D148" s="22">
        <v>488</v>
      </c>
      <c r="E148" s="23">
        <v>0.29620000000000002</v>
      </c>
      <c r="F148" s="23">
        <v>0.68010000000000004</v>
      </c>
      <c r="G148" s="23">
        <v>0.29620000000000002</v>
      </c>
      <c r="H148" s="23">
        <v>0.68010000000000004</v>
      </c>
      <c r="I148" s="22">
        <v>969</v>
      </c>
      <c r="J148" s="24">
        <v>7</v>
      </c>
      <c r="K148" s="39">
        <v>0</v>
      </c>
      <c r="L148" s="36">
        <v>1</v>
      </c>
    </row>
    <row r="149" spans="1:12" x14ac:dyDescent="0.25">
      <c r="A149" s="1" t="s">
        <v>22</v>
      </c>
      <c r="B149" s="1">
        <v>24</v>
      </c>
      <c r="C149" s="1">
        <v>177</v>
      </c>
      <c r="D149" s="1">
        <v>488</v>
      </c>
      <c r="E149" s="3">
        <v>0.3463</v>
      </c>
      <c r="F149" s="3">
        <v>0.63639999999999997</v>
      </c>
      <c r="G149" s="3">
        <v>0.32</v>
      </c>
      <c r="H149" s="3">
        <v>0.65949999999999998</v>
      </c>
      <c r="I149" s="1">
        <v>924</v>
      </c>
      <c r="J149" s="10">
        <v>1</v>
      </c>
      <c r="K149" s="39">
        <v>0</v>
      </c>
      <c r="L149" s="36">
        <v>0</v>
      </c>
    </row>
    <row r="150" spans="1:12" x14ac:dyDescent="0.25">
      <c r="A150" s="1" t="s">
        <v>23</v>
      </c>
      <c r="B150" s="1">
        <v>24</v>
      </c>
      <c r="C150" s="1">
        <v>177</v>
      </c>
      <c r="D150" s="1">
        <v>491</v>
      </c>
      <c r="E150" s="3">
        <v>0.29399999999999998</v>
      </c>
      <c r="F150" s="3">
        <v>0.70069999999999999</v>
      </c>
      <c r="G150" s="3">
        <v>0.31259999999999999</v>
      </c>
      <c r="H150" s="3">
        <v>0.67110000000000003</v>
      </c>
      <c r="I150" s="1">
        <v>745</v>
      </c>
      <c r="J150" s="10">
        <v>4</v>
      </c>
      <c r="K150" s="39">
        <v>0</v>
      </c>
      <c r="L150" s="36">
        <v>0</v>
      </c>
    </row>
    <row r="151" spans="1:12" x14ac:dyDescent="0.25">
      <c r="A151" s="1" t="s">
        <v>3</v>
      </c>
      <c r="B151" s="1">
        <v>23</v>
      </c>
      <c r="C151" s="1">
        <v>181</v>
      </c>
      <c r="D151" s="1">
        <v>492</v>
      </c>
      <c r="E151" s="3">
        <v>0.18260000000000001</v>
      </c>
      <c r="F151" s="3">
        <v>0.80500000000000005</v>
      </c>
      <c r="G151" s="3">
        <v>0.28370000000000001</v>
      </c>
      <c r="H151" s="3">
        <v>0.70150000000000001</v>
      </c>
      <c r="I151" s="1">
        <v>805</v>
      </c>
      <c r="J151" s="10">
        <v>4</v>
      </c>
      <c r="K151" s="39"/>
      <c r="L151" s="36"/>
    </row>
    <row r="152" spans="1:12" x14ac:dyDescent="0.25">
      <c r="A152" s="1" t="s">
        <v>5</v>
      </c>
      <c r="B152" s="1">
        <v>23</v>
      </c>
      <c r="C152" s="1">
        <v>181</v>
      </c>
      <c r="D152" s="1">
        <v>492</v>
      </c>
      <c r="E152" s="3">
        <v>0.1411</v>
      </c>
      <c r="F152" s="3">
        <v>0.82850000000000001</v>
      </c>
      <c r="G152" s="3">
        <v>0.26079999999999998</v>
      </c>
      <c r="H152" s="3">
        <v>0.72189999999999999</v>
      </c>
      <c r="I152" s="1">
        <v>659</v>
      </c>
      <c r="J152" s="10">
        <v>1</v>
      </c>
      <c r="K152" s="39"/>
      <c r="L152" s="43"/>
    </row>
    <row r="153" spans="1:12" x14ac:dyDescent="0.25">
      <c r="A153" s="5" t="s">
        <v>24</v>
      </c>
      <c r="B153" s="5"/>
      <c r="C153" s="5" t="s">
        <v>54</v>
      </c>
      <c r="D153" s="5">
        <f>B152+C152+D152</f>
        <v>696</v>
      </c>
      <c r="E153" s="32"/>
      <c r="F153" s="32"/>
      <c r="G153" s="33">
        <f>SUM(G141:G152)/12</f>
        <v>0.25430833333333336</v>
      </c>
      <c r="H153" s="33">
        <f>SUM(H141:H152)/12</f>
        <v>0.72726666666666662</v>
      </c>
      <c r="I153" s="5">
        <f>SUM(I141:I152)</f>
        <v>10560</v>
      </c>
      <c r="J153" s="34">
        <f>SUM(J141:J152)</f>
        <v>43</v>
      </c>
      <c r="K153" s="39"/>
      <c r="L153" s="36"/>
    </row>
    <row r="154" spans="1:12" x14ac:dyDescent="0.25">
      <c r="L154" s="7"/>
    </row>
    <row r="156" spans="1:12" ht="23.25" x14ac:dyDescent="0.35">
      <c r="A156" s="44" t="s">
        <v>0</v>
      </c>
      <c r="B156" s="45"/>
      <c r="C156" s="45"/>
      <c r="D156" s="15">
        <v>2018</v>
      </c>
      <c r="L156" s="41"/>
    </row>
    <row r="157" spans="1:12" ht="60" x14ac:dyDescent="0.25">
      <c r="A157" s="1"/>
      <c r="B157" s="4" t="s">
        <v>6</v>
      </c>
      <c r="C157" s="4" t="s">
        <v>33</v>
      </c>
      <c r="D157" s="4" t="s">
        <v>34</v>
      </c>
      <c r="E157" s="4" t="s">
        <v>7</v>
      </c>
      <c r="F157" s="4" t="s">
        <v>8</v>
      </c>
      <c r="G157" s="4" t="s">
        <v>12</v>
      </c>
      <c r="H157" s="4" t="s">
        <v>9</v>
      </c>
      <c r="I157" s="4" t="s">
        <v>11</v>
      </c>
      <c r="J157" s="9" t="s">
        <v>51</v>
      </c>
      <c r="K157" s="37" t="s">
        <v>55</v>
      </c>
      <c r="L157" s="40" t="s">
        <v>56</v>
      </c>
    </row>
    <row r="158" spans="1:12" x14ac:dyDescent="0.25">
      <c r="A158" s="1" t="s">
        <v>14</v>
      </c>
      <c r="B158" s="1">
        <v>23</v>
      </c>
      <c r="C158" s="1">
        <v>183</v>
      </c>
      <c r="D158" s="1">
        <v>494</v>
      </c>
      <c r="E158" s="3">
        <v>0.50480000000000003</v>
      </c>
      <c r="F158" s="3">
        <v>0.49519999999999997</v>
      </c>
      <c r="G158" s="3">
        <v>0.27050000000000002</v>
      </c>
      <c r="H158" s="3">
        <v>0.71389999999999998</v>
      </c>
      <c r="I158" s="1">
        <v>705</v>
      </c>
      <c r="J158" s="10">
        <v>3</v>
      </c>
      <c r="K158" s="38">
        <v>1</v>
      </c>
      <c r="L158" s="36"/>
    </row>
    <row r="159" spans="1:12" x14ac:dyDescent="0.25">
      <c r="A159" s="1" t="s">
        <v>15</v>
      </c>
      <c r="B159" s="1">
        <v>23</v>
      </c>
      <c r="C159" s="1">
        <v>184</v>
      </c>
      <c r="D159" s="1">
        <v>495</v>
      </c>
      <c r="E159" s="3">
        <v>0.3352</v>
      </c>
      <c r="F159" s="3">
        <v>0.65800000000000003</v>
      </c>
      <c r="G159" s="3">
        <v>0.27179999999999999</v>
      </c>
      <c r="H159" s="3">
        <v>0.71250000000000002</v>
      </c>
      <c r="I159" s="1">
        <v>728</v>
      </c>
      <c r="J159" s="10">
        <v>2</v>
      </c>
      <c r="K159" s="39"/>
      <c r="L159" s="36"/>
    </row>
    <row r="160" spans="1:12" x14ac:dyDescent="0.25">
      <c r="A160" s="1" t="s">
        <v>16</v>
      </c>
      <c r="B160" s="1">
        <v>23</v>
      </c>
      <c r="C160" s="1">
        <v>184</v>
      </c>
      <c r="D160" s="1">
        <v>496</v>
      </c>
      <c r="E160" s="3">
        <v>0.32219999999999999</v>
      </c>
      <c r="F160" s="3">
        <v>0.66159999999999997</v>
      </c>
      <c r="G160" s="3">
        <v>0.27900000000000003</v>
      </c>
      <c r="H160" s="3">
        <v>0.70520000000000005</v>
      </c>
      <c r="I160" s="1">
        <v>928</v>
      </c>
      <c r="J160" s="10">
        <v>1</v>
      </c>
      <c r="K160" s="39"/>
      <c r="L160" s="36"/>
    </row>
    <row r="161" spans="1:12" x14ac:dyDescent="0.25">
      <c r="A161" s="1" t="s">
        <v>17</v>
      </c>
      <c r="B161" s="1">
        <v>23</v>
      </c>
      <c r="C161" s="1">
        <v>184</v>
      </c>
      <c r="D161" s="1">
        <v>497</v>
      </c>
      <c r="E161" s="3">
        <v>0.25580000000000003</v>
      </c>
      <c r="F161" s="3">
        <v>0.73860000000000003</v>
      </c>
      <c r="G161" s="3">
        <v>0.27729999999999999</v>
      </c>
      <c r="H161" s="3">
        <v>0.70820000000000005</v>
      </c>
      <c r="I161" s="1">
        <v>899</v>
      </c>
      <c r="J161" s="10">
        <v>1</v>
      </c>
      <c r="K161" s="39"/>
      <c r="L161" s="36"/>
    </row>
    <row r="162" spans="1:12" x14ac:dyDescent="0.25">
      <c r="A162" s="1" t="s">
        <v>18</v>
      </c>
      <c r="B162" s="42">
        <v>26</v>
      </c>
      <c r="C162" s="1">
        <v>184</v>
      </c>
      <c r="D162" s="1">
        <v>501</v>
      </c>
      <c r="E162" s="3">
        <v>0.28000000000000003</v>
      </c>
      <c r="F162" s="3">
        <v>0.70860000000000001</v>
      </c>
      <c r="G162" s="3">
        <v>0.2772</v>
      </c>
      <c r="H162" s="3">
        <v>0.70809999999999995</v>
      </c>
      <c r="I162" s="1">
        <v>824</v>
      </c>
      <c r="J162" s="10">
        <v>3</v>
      </c>
      <c r="K162" s="39"/>
      <c r="L162" s="36">
        <v>3</v>
      </c>
    </row>
    <row r="163" spans="1:12" ht="15.75" thickBot="1" x14ac:dyDescent="0.3">
      <c r="A163" s="16" t="s">
        <v>19</v>
      </c>
      <c r="B163" s="16">
        <v>30</v>
      </c>
      <c r="C163" s="16">
        <v>184</v>
      </c>
      <c r="D163" s="16">
        <v>502</v>
      </c>
      <c r="E163" s="17">
        <v>0.31680000000000003</v>
      </c>
      <c r="F163" s="17">
        <v>0.65080000000000005</v>
      </c>
      <c r="G163" s="17">
        <v>0.28160000000000002</v>
      </c>
      <c r="H163" s="17">
        <v>0.70150000000000001</v>
      </c>
      <c r="I163" s="16">
        <v>1051</v>
      </c>
      <c r="J163" s="18">
        <v>2</v>
      </c>
      <c r="K163" s="39"/>
      <c r="L163" s="36">
        <v>1</v>
      </c>
    </row>
    <row r="164" spans="1:12" ht="16.5" thickTop="1" thickBot="1" x14ac:dyDescent="0.3">
      <c r="A164" s="19" t="s">
        <v>20</v>
      </c>
      <c r="B164" s="19">
        <v>32</v>
      </c>
      <c r="C164" s="19">
        <v>187</v>
      </c>
      <c r="D164" s="19">
        <v>503</v>
      </c>
      <c r="E164" s="20">
        <v>0.28079999999999999</v>
      </c>
      <c r="F164" s="20">
        <v>0.6603</v>
      </c>
      <c r="G164" s="20">
        <v>0.28149999999999997</v>
      </c>
      <c r="H164" s="20">
        <v>0.6966</v>
      </c>
      <c r="I164" s="19">
        <v>1257</v>
      </c>
      <c r="J164" s="21">
        <v>6</v>
      </c>
      <c r="K164" s="39">
        <v>1</v>
      </c>
      <c r="L164" s="36">
        <v>2</v>
      </c>
    </row>
    <row r="165" spans="1:12" ht="15.75" thickTop="1" x14ac:dyDescent="0.25">
      <c r="A165" s="22" t="s">
        <v>21</v>
      </c>
      <c r="B165" s="22">
        <v>32</v>
      </c>
      <c r="C165" s="22">
        <v>189</v>
      </c>
      <c r="D165" s="22">
        <v>505</v>
      </c>
      <c r="E165" s="23">
        <v>0.25</v>
      </c>
      <c r="F165" s="23">
        <v>0.75</v>
      </c>
      <c r="G165" s="23">
        <v>0.28570000000000001</v>
      </c>
      <c r="H165" s="23">
        <v>0.68310000000000004</v>
      </c>
      <c r="I165" s="22">
        <v>1155</v>
      </c>
      <c r="J165" s="24">
        <v>4</v>
      </c>
      <c r="K165" s="39"/>
      <c r="L165" s="36">
        <v>1</v>
      </c>
    </row>
    <row r="166" spans="1:12" x14ac:dyDescent="0.25">
      <c r="A166" s="1" t="s">
        <v>22</v>
      </c>
      <c r="B166" s="1">
        <v>32</v>
      </c>
      <c r="C166" s="1">
        <v>190</v>
      </c>
      <c r="D166" s="1">
        <v>507</v>
      </c>
      <c r="E166" s="3">
        <v>0.3931</v>
      </c>
      <c r="F166" s="3">
        <v>0.60170000000000001</v>
      </c>
      <c r="G166" s="3">
        <v>0.33429999999999999</v>
      </c>
      <c r="H166" s="3">
        <v>0.64629999999999999</v>
      </c>
      <c r="I166" s="1">
        <v>2109</v>
      </c>
      <c r="J166" s="10">
        <v>2</v>
      </c>
      <c r="K166" s="39">
        <v>1</v>
      </c>
      <c r="L166" s="36"/>
    </row>
    <row r="167" spans="1:12" x14ac:dyDescent="0.25">
      <c r="A167" s="1" t="s">
        <v>23</v>
      </c>
      <c r="B167" s="1">
        <v>32</v>
      </c>
      <c r="C167" s="1">
        <v>192</v>
      </c>
      <c r="D167" s="1">
        <v>507</v>
      </c>
      <c r="E167" s="3">
        <v>0.44629999999999997</v>
      </c>
      <c r="F167" s="3">
        <v>0.54910000000000003</v>
      </c>
      <c r="G167" s="3">
        <v>0.377</v>
      </c>
      <c r="H167" s="3">
        <v>0.60870000000000002</v>
      </c>
      <c r="I167" s="1">
        <v>1089</v>
      </c>
      <c r="J167" s="10">
        <v>2</v>
      </c>
      <c r="K167" s="39"/>
      <c r="L167" s="36"/>
    </row>
    <row r="168" spans="1:12" x14ac:dyDescent="0.25">
      <c r="A168" s="1" t="s">
        <v>3</v>
      </c>
      <c r="B168" s="1">
        <v>32</v>
      </c>
      <c r="C168" s="1">
        <v>192</v>
      </c>
      <c r="D168" s="1">
        <v>508</v>
      </c>
      <c r="E168" s="3">
        <v>0.43859999999999999</v>
      </c>
      <c r="F168" s="3">
        <v>0.55940000000000001</v>
      </c>
      <c r="G168" s="3">
        <v>0.38969999999999999</v>
      </c>
      <c r="H168" s="3">
        <v>0.59889999999999999</v>
      </c>
      <c r="I168" s="1">
        <v>985</v>
      </c>
      <c r="J168" s="10">
        <v>1</v>
      </c>
      <c r="K168" s="39"/>
      <c r="L168" s="36"/>
    </row>
    <row r="169" spans="1:12" x14ac:dyDescent="0.25">
      <c r="A169" s="1" t="s">
        <v>5</v>
      </c>
      <c r="B169" s="1">
        <v>29</v>
      </c>
      <c r="C169" s="1">
        <v>195</v>
      </c>
      <c r="D169" s="1">
        <v>508</v>
      </c>
      <c r="E169" s="3">
        <v>0.33810000000000001</v>
      </c>
      <c r="F169" s="3">
        <v>0.66190000000000004</v>
      </c>
      <c r="G169" s="3">
        <v>0.3841</v>
      </c>
      <c r="H169" s="3">
        <v>0.60629999999999995</v>
      </c>
      <c r="I169" s="1">
        <v>562</v>
      </c>
      <c r="J169" s="10">
        <v>0</v>
      </c>
      <c r="K169" s="39"/>
      <c r="L169" s="43"/>
    </row>
    <row r="170" spans="1:12" x14ac:dyDescent="0.25">
      <c r="A170" s="5" t="s">
        <v>24</v>
      </c>
      <c r="B170" s="5"/>
      <c r="C170" s="5" t="s">
        <v>54</v>
      </c>
      <c r="D170" s="5">
        <f>B169+C169+D169</f>
        <v>732</v>
      </c>
      <c r="E170" s="32"/>
      <c r="F170" s="32"/>
      <c r="G170" s="33">
        <f>SUM(G158:G169)/12</f>
        <v>0.30914166666666659</v>
      </c>
      <c r="H170" s="33">
        <f>SUM(H158:H169)/12</f>
        <v>0.67410833333333331</v>
      </c>
      <c r="I170" s="5">
        <f>SUM(I158:I169)</f>
        <v>12292</v>
      </c>
      <c r="J170" s="34">
        <f>SUM(J158:J169)</f>
        <v>27</v>
      </c>
      <c r="K170" s="39"/>
      <c r="L170" s="36"/>
    </row>
    <row r="173" spans="1:12" x14ac:dyDescent="0.25">
      <c r="A173" t="s">
        <v>57</v>
      </c>
    </row>
    <row r="176" spans="1:12" ht="23.25" x14ac:dyDescent="0.35">
      <c r="A176" s="44" t="s">
        <v>0</v>
      </c>
      <c r="B176" s="45"/>
      <c r="C176" s="45"/>
      <c r="D176" s="15">
        <v>2019</v>
      </c>
      <c r="L176" s="41"/>
    </row>
    <row r="177" spans="1:12" ht="60" x14ac:dyDescent="0.25">
      <c r="A177" s="1"/>
      <c r="B177" s="4" t="s">
        <v>6</v>
      </c>
      <c r="C177" s="4" t="s">
        <v>33</v>
      </c>
      <c r="D177" s="4" t="s">
        <v>34</v>
      </c>
      <c r="E177" s="4" t="s">
        <v>7</v>
      </c>
      <c r="F177" s="4" t="s">
        <v>8</v>
      </c>
      <c r="G177" s="4" t="s">
        <v>12</v>
      </c>
      <c r="H177" s="4" t="s">
        <v>9</v>
      </c>
      <c r="I177" s="4" t="s">
        <v>11</v>
      </c>
      <c r="J177" s="9" t="s">
        <v>51</v>
      </c>
      <c r="K177" s="37" t="s">
        <v>55</v>
      </c>
      <c r="L177" s="40" t="s">
        <v>56</v>
      </c>
    </row>
    <row r="178" spans="1:12" x14ac:dyDescent="0.25">
      <c r="A178" s="1" t="s">
        <v>14</v>
      </c>
      <c r="B178" s="1">
        <v>29</v>
      </c>
      <c r="C178" s="1">
        <v>194</v>
      </c>
      <c r="D178" s="1">
        <v>509</v>
      </c>
      <c r="E178" s="3">
        <v>0.251</v>
      </c>
      <c r="F178" s="3">
        <v>0.749</v>
      </c>
      <c r="G178" s="3">
        <v>0.36630000000000001</v>
      </c>
      <c r="H178" s="3">
        <v>0.62539999999999996</v>
      </c>
      <c r="I178" s="1">
        <v>729</v>
      </c>
      <c r="J178" s="10">
        <v>0</v>
      </c>
      <c r="K178" s="38"/>
      <c r="L178" s="36"/>
    </row>
    <row r="179" spans="1:12" x14ac:dyDescent="0.25">
      <c r="A179" s="1" t="s">
        <v>15</v>
      </c>
      <c r="B179" s="1">
        <v>29</v>
      </c>
      <c r="C179" s="1">
        <v>194</v>
      </c>
      <c r="D179" s="1">
        <v>509</v>
      </c>
      <c r="E179" s="3">
        <v>0.1678</v>
      </c>
      <c r="F179" s="3">
        <v>0.83220000000000005</v>
      </c>
      <c r="G179" s="3">
        <v>0.33560000000000001</v>
      </c>
      <c r="H179" s="3">
        <v>0.6573</v>
      </c>
      <c r="I179" s="1">
        <v>918</v>
      </c>
      <c r="J179" s="10">
        <v>0</v>
      </c>
      <c r="K179" s="39"/>
      <c r="L179" s="36"/>
    </row>
    <row r="180" spans="1:12" x14ac:dyDescent="0.25">
      <c r="A180" s="1" t="s">
        <v>16</v>
      </c>
      <c r="B180" s="1">
        <v>29</v>
      </c>
      <c r="C180" s="1">
        <v>194</v>
      </c>
      <c r="D180" s="1">
        <v>511</v>
      </c>
      <c r="E180" s="3">
        <v>0.15140000000000001</v>
      </c>
      <c r="F180" s="3">
        <v>0.84860000000000002</v>
      </c>
      <c r="G180" s="3">
        <v>0.30449999999999999</v>
      </c>
      <c r="H180" s="3">
        <v>0.6895</v>
      </c>
      <c r="I180" s="1">
        <v>1308</v>
      </c>
      <c r="J180" s="10">
        <v>3</v>
      </c>
      <c r="K180" s="39"/>
      <c r="L180" s="36"/>
    </row>
    <row r="181" spans="1:12" x14ac:dyDescent="0.25">
      <c r="A181" s="1" t="s">
        <v>17</v>
      </c>
      <c r="B181" s="1">
        <v>29</v>
      </c>
      <c r="C181" s="1">
        <v>196</v>
      </c>
      <c r="D181" s="1">
        <v>514</v>
      </c>
      <c r="E181" s="3">
        <v>0.23549999999999999</v>
      </c>
      <c r="F181" s="3">
        <v>0.76449999999999996</v>
      </c>
      <c r="G181" s="3">
        <v>0.2964</v>
      </c>
      <c r="H181" s="3">
        <v>0.69840000000000002</v>
      </c>
      <c r="I181" s="1">
        <v>1036</v>
      </c>
      <c r="J181" s="10">
        <v>5</v>
      </c>
      <c r="K181" s="39"/>
      <c r="L181" s="36"/>
    </row>
    <row r="182" spans="1:12" x14ac:dyDescent="0.25">
      <c r="A182" s="1" t="s">
        <v>18</v>
      </c>
      <c r="B182" s="42">
        <v>29</v>
      </c>
      <c r="C182" s="1">
        <v>198</v>
      </c>
      <c r="D182" s="1">
        <v>515</v>
      </c>
      <c r="E182" s="3">
        <v>0.33789999999999998</v>
      </c>
      <c r="F182" s="3">
        <v>0.66210000000000002</v>
      </c>
      <c r="G182" s="3">
        <v>0.30080000000000001</v>
      </c>
      <c r="H182" s="3">
        <v>0.69450000000000001</v>
      </c>
      <c r="I182" s="1">
        <v>1101</v>
      </c>
      <c r="J182" s="10">
        <v>3</v>
      </c>
      <c r="K182" s="39"/>
      <c r="L182" s="36"/>
    </row>
    <row r="183" spans="1:12" ht="15.75" thickBot="1" x14ac:dyDescent="0.3">
      <c r="A183" s="16" t="s">
        <v>19</v>
      </c>
      <c r="B183" s="16">
        <v>34</v>
      </c>
      <c r="C183" s="16">
        <v>198</v>
      </c>
      <c r="D183" s="16">
        <v>518</v>
      </c>
      <c r="E183" s="17">
        <v>0.1784</v>
      </c>
      <c r="F183" s="17">
        <v>0.66490000000000005</v>
      </c>
      <c r="G183" s="17">
        <v>0.26690000000000003</v>
      </c>
      <c r="H183" s="17">
        <v>0.69389999999999996</v>
      </c>
      <c r="I183" s="16">
        <v>1110</v>
      </c>
      <c r="J183" s="18">
        <v>3</v>
      </c>
      <c r="K183" s="39"/>
      <c r="L183" s="36">
        <v>6</v>
      </c>
    </row>
    <row r="184" spans="1:12" ht="16.5" thickTop="1" thickBot="1" x14ac:dyDescent="0.3">
      <c r="A184" s="19" t="s">
        <v>20</v>
      </c>
      <c r="B184" s="19">
        <v>35</v>
      </c>
      <c r="C184" s="19">
        <v>199</v>
      </c>
      <c r="D184" s="19">
        <v>521</v>
      </c>
      <c r="E184" s="20">
        <v>0.26029999999999998</v>
      </c>
      <c r="F184" s="20">
        <v>0.70550000000000002</v>
      </c>
      <c r="G184" s="20">
        <v>0.2989</v>
      </c>
      <c r="H184" s="20">
        <v>0.69140000000000001</v>
      </c>
      <c r="I184" s="19">
        <v>1314</v>
      </c>
      <c r="J184" s="21">
        <v>5</v>
      </c>
      <c r="K184" s="39">
        <v>1</v>
      </c>
      <c r="L184" s="36">
        <v>2</v>
      </c>
    </row>
    <row r="185" spans="1:12" ht="15.75" thickTop="1" x14ac:dyDescent="0.25">
      <c r="A185" s="22" t="s">
        <v>21</v>
      </c>
      <c r="B185" s="22">
        <v>35</v>
      </c>
      <c r="C185" s="22">
        <v>203</v>
      </c>
      <c r="D185" s="22">
        <v>524</v>
      </c>
      <c r="E185" s="23">
        <v>0.2172</v>
      </c>
      <c r="F185" s="23">
        <v>0.76919999999999999</v>
      </c>
      <c r="G185" s="23">
        <v>0.2172</v>
      </c>
      <c r="H185" s="23">
        <v>0.76919999999999999</v>
      </c>
      <c r="I185" s="22">
        <v>1105</v>
      </c>
      <c r="J185" s="24">
        <v>7</v>
      </c>
      <c r="K185" s="39"/>
      <c r="L185" s="36"/>
    </row>
    <row r="186" spans="1:12" x14ac:dyDescent="0.25">
      <c r="A186" s="1" t="s">
        <v>22</v>
      </c>
      <c r="B186" s="1">
        <v>35</v>
      </c>
      <c r="C186" s="1">
        <v>202</v>
      </c>
      <c r="D186" s="1">
        <v>529</v>
      </c>
      <c r="E186" s="3">
        <v>0.32479999999999998</v>
      </c>
      <c r="F186" s="3">
        <v>0.67210000000000003</v>
      </c>
      <c r="G186" s="3">
        <v>0.23599999999999999</v>
      </c>
      <c r="H186" s="3">
        <v>0.7409</v>
      </c>
      <c r="I186" s="1">
        <v>973</v>
      </c>
      <c r="J186" s="10">
        <v>3</v>
      </c>
      <c r="K186" s="39"/>
      <c r="L186" s="36"/>
    </row>
    <row r="187" spans="1:12" x14ac:dyDescent="0.25">
      <c r="A187" s="1" t="s">
        <v>23</v>
      </c>
      <c r="B187" s="1">
        <v>35</v>
      </c>
      <c r="C187" s="1">
        <v>202</v>
      </c>
      <c r="D187" s="1">
        <v>530</v>
      </c>
      <c r="E187" s="3">
        <v>0.4209</v>
      </c>
      <c r="F187" s="3">
        <v>0.57909999999999995</v>
      </c>
      <c r="G187" s="3">
        <v>0.3115</v>
      </c>
      <c r="H187" s="3">
        <v>0.68230000000000002</v>
      </c>
      <c r="I187" s="1">
        <v>834</v>
      </c>
      <c r="J187" s="10">
        <v>1</v>
      </c>
      <c r="K187" s="39">
        <v>1</v>
      </c>
      <c r="L187" s="36"/>
    </row>
    <row r="188" spans="1:12" x14ac:dyDescent="0.25">
      <c r="A188" s="1" t="s">
        <v>3</v>
      </c>
      <c r="B188" s="1">
        <v>35</v>
      </c>
      <c r="C188" s="1">
        <v>202</v>
      </c>
      <c r="D188" s="1">
        <v>532</v>
      </c>
      <c r="E188" s="3">
        <v>0.33429999999999999</v>
      </c>
      <c r="F188" s="3">
        <v>0.66569999999999996</v>
      </c>
      <c r="G188" s="3">
        <v>0.31580000000000003</v>
      </c>
      <c r="H188" s="3">
        <v>0.67920000000000003</v>
      </c>
      <c r="I188" s="1">
        <v>682</v>
      </c>
      <c r="J188" s="10">
        <v>3</v>
      </c>
      <c r="K188" s="39"/>
      <c r="L188" s="36"/>
    </row>
    <row r="189" spans="1:12" x14ac:dyDescent="0.25">
      <c r="A189" s="1" t="s">
        <v>5</v>
      </c>
      <c r="B189" s="1">
        <v>35</v>
      </c>
      <c r="C189" s="1">
        <v>203</v>
      </c>
      <c r="D189" s="1">
        <v>533</v>
      </c>
      <c r="E189" s="3">
        <v>0.28510000000000002</v>
      </c>
      <c r="F189" s="3">
        <v>0.71489999999999998</v>
      </c>
      <c r="G189" s="3">
        <v>0.3105</v>
      </c>
      <c r="H189" s="3">
        <v>0.68530000000000002</v>
      </c>
      <c r="I189" s="1">
        <v>747</v>
      </c>
      <c r="J189" s="10">
        <v>2</v>
      </c>
      <c r="K189" s="39"/>
      <c r="L189" s="43"/>
    </row>
    <row r="190" spans="1:12" x14ac:dyDescent="0.25">
      <c r="A190" s="5" t="s">
        <v>24</v>
      </c>
      <c r="B190" s="5">
        <v>35</v>
      </c>
      <c r="C190" s="5">
        <v>203</v>
      </c>
      <c r="D190" s="5">
        <v>533</v>
      </c>
      <c r="E190" s="32"/>
      <c r="F190" s="32"/>
      <c r="G190" s="33">
        <f>AVERAGE(G178:G189)</f>
        <v>0.29670000000000002</v>
      </c>
      <c r="H190" s="33">
        <f>AVERAGE(H178:H189)</f>
        <v>0.69227499999999997</v>
      </c>
      <c r="I190" s="5">
        <f>SUM(I178:I189)</f>
        <v>11857</v>
      </c>
      <c r="J190" s="34"/>
      <c r="K190" s="39"/>
      <c r="L190" s="36"/>
    </row>
    <row r="191" spans="1:12" x14ac:dyDescent="0.25">
      <c r="C191" t="s">
        <v>58</v>
      </c>
      <c r="D191">
        <f>B190+C190+D190</f>
        <v>771</v>
      </c>
    </row>
    <row r="193" spans="1:12" ht="23.25" x14ac:dyDescent="0.35">
      <c r="A193" s="44" t="s">
        <v>0</v>
      </c>
      <c r="B193" s="45"/>
      <c r="C193" s="45"/>
      <c r="D193" s="15">
        <v>2020</v>
      </c>
      <c r="L193" s="41"/>
    </row>
    <row r="194" spans="1:12" ht="60" x14ac:dyDescent="0.25">
      <c r="A194" s="1"/>
      <c r="B194" s="4" t="s">
        <v>6</v>
      </c>
      <c r="C194" s="4" t="s">
        <v>33</v>
      </c>
      <c r="D194" s="4" t="s">
        <v>34</v>
      </c>
      <c r="E194" s="4" t="s">
        <v>7</v>
      </c>
      <c r="F194" s="4" t="s">
        <v>8</v>
      </c>
      <c r="G194" s="4" t="s">
        <v>12</v>
      </c>
      <c r="H194" s="4" t="s">
        <v>9</v>
      </c>
      <c r="I194" s="4" t="s">
        <v>11</v>
      </c>
      <c r="J194" s="9" t="s">
        <v>51</v>
      </c>
      <c r="K194" s="37" t="s">
        <v>55</v>
      </c>
      <c r="L194" s="40" t="s">
        <v>56</v>
      </c>
    </row>
    <row r="195" spans="1:12" x14ac:dyDescent="0.25">
      <c r="A195" s="1" t="s">
        <v>14</v>
      </c>
      <c r="B195" s="1">
        <v>35</v>
      </c>
      <c r="C195" s="1">
        <v>204</v>
      </c>
      <c r="D195" s="1">
        <v>533</v>
      </c>
      <c r="E195" s="3">
        <v>0.30759999999999998</v>
      </c>
      <c r="F195" s="3">
        <v>0.69240000000000002</v>
      </c>
      <c r="G195" s="3">
        <v>0.31009999999999999</v>
      </c>
      <c r="H195" s="3">
        <v>0.68630000000000002</v>
      </c>
      <c r="I195" s="1">
        <v>699</v>
      </c>
      <c r="J195" s="10">
        <v>1</v>
      </c>
      <c r="K195" s="38"/>
      <c r="L195" s="36"/>
    </row>
    <row r="196" spans="1:12" x14ac:dyDescent="0.25">
      <c r="A196" s="1" t="s">
        <v>15</v>
      </c>
      <c r="B196" s="1">
        <v>37</v>
      </c>
      <c r="C196" s="1">
        <v>204</v>
      </c>
      <c r="D196" s="1">
        <v>533</v>
      </c>
      <c r="E196" s="3">
        <v>0.28079999999999999</v>
      </c>
      <c r="F196" s="3">
        <v>0.69899999999999995</v>
      </c>
      <c r="G196" s="3">
        <v>0.30630000000000002</v>
      </c>
      <c r="H196" s="3">
        <v>0.68810000000000004</v>
      </c>
      <c r="I196" s="1">
        <v>691</v>
      </c>
      <c r="J196" s="10">
        <v>0</v>
      </c>
      <c r="K196" s="39"/>
      <c r="L196" s="36">
        <v>1</v>
      </c>
    </row>
    <row r="197" spans="1:12" x14ac:dyDescent="0.25">
      <c r="A197" s="1" t="s">
        <v>16</v>
      </c>
      <c r="B197" s="1">
        <v>37</v>
      </c>
      <c r="C197" s="1">
        <v>204</v>
      </c>
      <c r="D197" s="1">
        <v>534</v>
      </c>
      <c r="E197" s="3">
        <v>0.2828</v>
      </c>
      <c r="F197" s="3">
        <v>0.71719999999999995</v>
      </c>
      <c r="G197" s="3">
        <v>0.3039</v>
      </c>
      <c r="H197" s="3">
        <v>0.69120000000000004</v>
      </c>
      <c r="I197" s="1">
        <v>693</v>
      </c>
      <c r="J197" s="10">
        <v>1</v>
      </c>
      <c r="K197" s="39"/>
      <c r="L197" s="36"/>
    </row>
    <row r="198" spans="1:12" x14ac:dyDescent="0.25">
      <c r="A198" s="1" t="s">
        <v>17</v>
      </c>
      <c r="B198" s="1">
        <v>37</v>
      </c>
      <c r="C198" s="1">
        <v>204</v>
      </c>
      <c r="D198" s="1">
        <v>535</v>
      </c>
      <c r="E198" s="3">
        <v>0.1787</v>
      </c>
      <c r="F198" s="3">
        <v>0.82130000000000003</v>
      </c>
      <c r="G198" s="3">
        <v>0.29949999999999999</v>
      </c>
      <c r="H198" s="3">
        <v>0.69569999999999999</v>
      </c>
      <c r="I198" s="1">
        <v>235</v>
      </c>
      <c r="J198" s="10">
        <v>0</v>
      </c>
      <c r="K198" s="39"/>
      <c r="L198" s="36"/>
    </row>
    <row r="199" spans="1:12" x14ac:dyDescent="0.25">
      <c r="A199" s="1" t="s">
        <v>18</v>
      </c>
      <c r="B199" s="42">
        <v>37</v>
      </c>
      <c r="C199" s="1">
        <v>204</v>
      </c>
      <c r="D199" s="1">
        <v>535</v>
      </c>
      <c r="E199" s="3">
        <v>0.36499999999999999</v>
      </c>
      <c r="F199" s="3">
        <v>0.63500000000000001</v>
      </c>
      <c r="G199" s="3">
        <v>0.30249999999999999</v>
      </c>
      <c r="H199" s="3">
        <v>0.69289999999999996</v>
      </c>
      <c r="I199" s="1">
        <v>326</v>
      </c>
      <c r="J199" s="10">
        <v>0</v>
      </c>
      <c r="K199" s="39"/>
      <c r="L199" s="36">
        <v>1</v>
      </c>
    </row>
    <row r="200" spans="1:12" ht="15.75" thickBot="1" x14ac:dyDescent="0.3">
      <c r="A200" s="16" t="s">
        <v>19</v>
      </c>
      <c r="B200" s="16">
        <v>41</v>
      </c>
      <c r="C200" s="16">
        <v>205</v>
      </c>
      <c r="D200" s="16">
        <v>537</v>
      </c>
      <c r="E200" s="17">
        <v>0.33450000000000002</v>
      </c>
      <c r="F200" s="17">
        <v>0.63029999999999997</v>
      </c>
      <c r="G200" s="17">
        <v>0.3049</v>
      </c>
      <c r="H200" s="17">
        <v>0.68820000000000003</v>
      </c>
      <c r="I200" s="16">
        <v>568</v>
      </c>
      <c r="J200" s="18">
        <v>2</v>
      </c>
      <c r="K200" s="39"/>
      <c r="L200" s="36">
        <v>5</v>
      </c>
    </row>
    <row r="201" spans="1:12" ht="16.5" thickTop="1" thickBot="1" x14ac:dyDescent="0.3">
      <c r="A201" s="19" t="s">
        <v>20</v>
      </c>
      <c r="B201" s="19">
        <v>41</v>
      </c>
      <c r="C201" s="19">
        <v>206</v>
      </c>
      <c r="D201" s="19">
        <v>537</v>
      </c>
      <c r="E201" s="20">
        <v>0.309</v>
      </c>
      <c r="F201" s="20">
        <v>0.68479999999999996</v>
      </c>
      <c r="G201" s="20">
        <v>0.30520000000000003</v>
      </c>
      <c r="H201" s="20">
        <v>0.68789999999999996</v>
      </c>
      <c r="I201" s="19">
        <v>644</v>
      </c>
      <c r="J201" s="21">
        <v>1</v>
      </c>
      <c r="K201" s="39"/>
      <c r="L201" s="36"/>
    </row>
    <row r="202" spans="1:12" ht="15.75" thickTop="1" x14ac:dyDescent="0.25">
      <c r="A202" s="22" t="s">
        <v>21</v>
      </c>
      <c r="B202" s="22">
        <v>40</v>
      </c>
      <c r="C202" s="22">
        <v>207</v>
      </c>
      <c r="D202" s="22">
        <v>538</v>
      </c>
      <c r="E202" s="23">
        <v>0.247</v>
      </c>
      <c r="F202" s="23">
        <v>0.72729999999999995</v>
      </c>
      <c r="G202" s="23">
        <v>0.247</v>
      </c>
      <c r="H202" s="23">
        <v>0.72729999999999995</v>
      </c>
      <c r="I202" s="22">
        <v>555</v>
      </c>
      <c r="J202" s="24">
        <v>1</v>
      </c>
      <c r="K202" s="39"/>
      <c r="L202" s="36"/>
    </row>
    <row r="203" spans="1:12" x14ac:dyDescent="0.25">
      <c r="A203" s="1" t="s">
        <v>22</v>
      </c>
      <c r="B203" s="1">
        <v>40</v>
      </c>
      <c r="C203" s="1">
        <v>207</v>
      </c>
      <c r="D203" s="1">
        <v>538</v>
      </c>
      <c r="E203" s="3">
        <v>0.24249999999999999</v>
      </c>
      <c r="F203" s="3">
        <v>0.74250000000000005</v>
      </c>
      <c r="G203" s="3">
        <v>0.2482</v>
      </c>
      <c r="H203" s="3">
        <v>0.7319</v>
      </c>
      <c r="I203" s="1">
        <v>400</v>
      </c>
      <c r="J203" s="10">
        <v>0</v>
      </c>
      <c r="K203" s="39"/>
      <c r="L203" s="36"/>
    </row>
    <row r="204" spans="1:12" x14ac:dyDescent="0.25">
      <c r="A204" s="1" t="s">
        <v>23</v>
      </c>
      <c r="B204" s="1">
        <v>40</v>
      </c>
      <c r="C204" s="1">
        <v>208</v>
      </c>
      <c r="D204" s="1">
        <v>540</v>
      </c>
      <c r="E204" s="3">
        <v>0.23530000000000001</v>
      </c>
      <c r="F204" s="3">
        <v>0.76219999999999999</v>
      </c>
      <c r="G204" s="3">
        <v>0.2417</v>
      </c>
      <c r="H204" s="3">
        <v>0.74329999999999996</v>
      </c>
      <c r="I204" s="1">
        <v>572</v>
      </c>
      <c r="J204" s="10">
        <v>3</v>
      </c>
      <c r="K204" s="39"/>
      <c r="L204" s="36"/>
    </row>
    <row r="205" spans="1:12" x14ac:dyDescent="0.25">
      <c r="A205" s="1" t="s">
        <v>3</v>
      </c>
      <c r="B205" s="1">
        <v>40</v>
      </c>
      <c r="C205" s="1">
        <v>208</v>
      </c>
      <c r="D205" s="1">
        <v>542</v>
      </c>
      <c r="E205" s="3">
        <v>0.22620000000000001</v>
      </c>
      <c r="F205" s="3">
        <v>0.76959999999999995</v>
      </c>
      <c r="G205" s="3">
        <v>0.23799999999999999</v>
      </c>
      <c r="H205" s="3">
        <v>0.74950000000000006</v>
      </c>
      <c r="I205" s="1">
        <v>473</v>
      </c>
      <c r="J205" s="10">
        <v>2</v>
      </c>
      <c r="K205" s="39"/>
      <c r="L205" s="36"/>
    </row>
    <row r="206" spans="1:12" x14ac:dyDescent="0.25">
      <c r="A206" s="1" t="s">
        <v>5</v>
      </c>
      <c r="B206" s="1">
        <v>40</v>
      </c>
      <c r="C206" s="1">
        <v>208</v>
      </c>
      <c r="D206" s="1">
        <v>544</v>
      </c>
      <c r="E206" s="3">
        <v>0.19739999999999999</v>
      </c>
      <c r="F206" s="3">
        <v>0.80259999999999998</v>
      </c>
      <c r="G206" s="3">
        <v>0.23250000000000001</v>
      </c>
      <c r="H206" s="3">
        <v>0.75800000000000001</v>
      </c>
      <c r="I206" s="1">
        <v>537</v>
      </c>
      <c r="J206" s="10">
        <v>2</v>
      </c>
      <c r="K206" s="39"/>
      <c r="L206" s="43"/>
    </row>
    <row r="207" spans="1:12" x14ac:dyDescent="0.25">
      <c r="A207" s="5" t="s">
        <v>24</v>
      </c>
      <c r="B207" s="5"/>
      <c r="C207" s="5"/>
      <c r="D207" s="5">
        <f>B206+C206+D206</f>
        <v>792</v>
      </c>
      <c r="E207" s="32"/>
      <c r="F207" s="32"/>
      <c r="G207" s="33">
        <f>AVERAGE(G195:G206)</f>
        <v>0.27831666666666666</v>
      </c>
      <c r="H207" s="33">
        <f>AVERAGE(H195:H206)</f>
        <v>0.7116916666666665</v>
      </c>
      <c r="I207" s="5">
        <f>SUM(I195:I206)</f>
        <v>6393</v>
      </c>
      <c r="J207" s="34">
        <f>SUM(J195:J206)</f>
        <v>13</v>
      </c>
      <c r="K207" s="39"/>
      <c r="L207" s="36"/>
    </row>
    <row r="210" spans="1:12" ht="23.25" x14ac:dyDescent="0.35">
      <c r="A210" s="44" t="s">
        <v>0</v>
      </c>
      <c r="B210" s="45"/>
      <c r="C210" s="45"/>
      <c r="D210" s="15">
        <v>2021</v>
      </c>
      <c r="L210" s="41"/>
    </row>
    <row r="211" spans="1:12" ht="60" x14ac:dyDescent="0.25">
      <c r="A211" s="1"/>
      <c r="B211" s="4" t="s">
        <v>6</v>
      </c>
      <c r="C211" s="4" t="s">
        <v>33</v>
      </c>
      <c r="D211" s="4" t="s">
        <v>34</v>
      </c>
      <c r="E211" s="4" t="s">
        <v>7</v>
      </c>
      <c r="F211" s="4" t="s">
        <v>8</v>
      </c>
      <c r="G211" s="4" t="s">
        <v>12</v>
      </c>
      <c r="H211" s="4" t="s">
        <v>9</v>
      </c>
      <c r="I211" s="4" t="s">
        <v>11</v>
      </c>
      <c r="J211" s="9" t="s">
        <v>51</v>
      </c>
      <c r="K211" s="37" t="s">
        <v>55</v>
      </c>
      <c r="L211" s="40" t="s">
        <v>56</v>
      </c>
    </row>
    <row r="212" spans="1:12" x14ac:dyDescent="0.25">
      <c r="A212" s="1" t="s">
        <v>14</v>
      </c>
      <c r="B212" s="1">
        <v>40</v>
      </c>
      <c r="C212" s="1">
        <v>210</v>
      </c>
      <c r="D212" s="1">
        <v>544</v>
      </c>
      <c r="E212" s="3">
        <v>0.28970000000000001</v>
      </c>
      <c r="F212" s="3">
        <v>0.71030000000000004</v>
      </c>
      <c r="G212" s="3">
        <v>0.27760000000000001</v>
      </c>
      <c r="H212" s="3">
        <v>0.71399999999999997</v>
      </c>
      <c r="I212" s="1">
        <v>435</v>
      </c>
      <c r="J212" s="10">
        <v>2</v>
      </c>
      <c r="K212" s="38"/>
      <c r="L212" s="36"/>
    </row>
    <row r="213" spans="1:12" x14ac:dyDescent="0.25">
      <c r="A213" s="1" t="s">
        <v>15</v>
      </c>
      <c r="B213" s="1">
        <v>40</v>
      </c>
      <c r="C213" s="1">
        <v>211</v>
      </c>
      <c r="D213" s="1">
        <v>545</v>
      </c>
      <c r="E213" s="3">
        <v>0.26919999999999999</v>
      </c>
      <c r="F213" s="3">
        <v>0.73080000000000001</v>
      </c>
      <c r="G213" s="3">
        <v>0.27539999999999998</v>
      </c>
      <c r="H213" s="3">
        <v>0.71730000000000005</v>
      </c>
      <c r="I213" s="1">
        <v>390</v>
      </c>
      <c r="J213" s="10">
        <v>2</v>
      </c>
      <c r="K213" s="39"/>
      <c r="L213" s="36"/>
    </row>
    <row r="214" spans="1:12" x14ac:dyDescent="0.25">
      <c r="A214" s="1" t="s">
        <v>16</v>
      </c>
      <c r="B214" s="1">
        <v>40</v>
      </c>
      <c r="C214" s="1">
        <v>212</v>
      </c>
      <c r="D214" s="1">
        <v>545</v>
      </c>
      <c r="E214" s="3">
        <v>0.2208</v>
      </c>
      <c r="F214" s="3">
        <v>0.7792</v>
      </c>
      <c r="G214" s="3">
        <v>0.27179999999999999</v>
      </c>
      <c r="H214" s="3">
        <v>0.7218</v>
      </c>
      <c r="I214" s="1">
        <v>480</v>
      </c>
      <c r="J214" s="10">
        <v>1</v>
      </c>
      <c r="K214" s="39"/>
      <c r="L214" s="36"/>
    </row>
    <row r="215" spans="1:12" x14ac:dyDescent="0.25">
      <c r="A215" s="1" t="s">
        <v>17</v>
      </c>
      <c r="B215" s="1"/>
      <c r="C215" s="1"/>
      <c r="D215" s="1"/>
      <c r="E215" s="3"/>
      <c r="F215" s="3"/>
      <c r="G215" s="3"/>
      <c r="H215" s="3"/>
      <c r="I215" s="1"/>
      <c r="J215" s="10"/>
      <c r="K215" s="39"/>
      <c r="L215" s="36"/>
    </row>
    <row r="216" spans="1:12" x14ac:dyDescent="0.25">
      <c r="A216" s="1" t="s">
        <v>18</v>
      </c>
      <c r="B216" s="42"/>
      <c r="C216" s="1"/>
      <c r="D216" s="1"/>
      <c r="E216" s="3"/>
      <c r="F216" s="3"/>
      <c r="G216" s="3"/>
      <c r="H216" s="3"/>
      <c r="I216" s="1"/>
      <c r="J216" s="10"/>
      <c r="K216" s="39"/>
      <c r="L216" s="36"/>
    </row>
    <row r="217" spans="1:12" ht="15.75" thickBot="1" x14ac:dyDescent="0.3">
      <c r="A217" s="16" t="s">
        <v>19</v>
      </c>
      <c r="B217" s="16"/>
      <c r="C217" s="16"/>
      <c r="D217" s="16"/>
      <c r="E217" s="17"/>
      <c r="F217" s="17"/>
      <c r="G217" s="17"/>
      <c r="H217" s="17"/>
      <c r="I217" s="16"/>
      <c r="J217" s="18"/>
      <c r="K217" s="39"/>
      <c r="L217" s="36"/>
    </row>
    <row r="218" spans="1:12" ht="16.5" thickTop="1" thickBot="1" x14ac:dyDescent="0.3">
      <c r="A218" s="19" t="s">
        <v>20</v>
      </c>
      <c r="B218" s="19"/>
      <c r="C218" s="19"/>
      <c r="D218" s="19"/>
      <c r="E218" s="20"/>
      <c r="F218" s="20"/>
      <c r="G218" s="20"/>
      <c r="H218" s="20"/>
      <c r="I218" s="19"/>
      <c r="J218" s="21"/>
      <c r="K218" s="39"/>
      <c r="L218" s="36"/>
    </row>
    <row r="219" spans="1:12" ht="15.75" thickTop="1" x14ac:dyDescent="0.25">
      <c r="A219" s="22" t="s">
        <v>21</v>
      </c>
      <c r="B219" s="22"/>
      <c r="C219" s="22"/>
      <c r="D219" s="22"/>
      <c r="E219" s="23"/>
      <c r="F219" s="23"/>
      <c r="G219" s="23"/>
      <c r="H219" s="23"/>
      <c r="I219" s="22"/>
      <c r="J219" s="24"/>
      <c r="K219" s="39"/>
      <c r="L219" s="36"/>
    </row>
    <row r="220" spans="1:12" x14ac:dyDescent="0.25">
      <c r="A220" s="1" t="s">
        <v>22</v>
      </c>
      <c r="B220" s="1"/>
      <c r="C220" s="1"/>
      <c r="D220" s="1"/>
      <c r="E220" s="3"/>
      <c r="F220" s="3"/>
      <c r="G220" s="3"/>
      <c r="H220" s="3"/>
      <c r="I220" s="1"/>
      <c r="J220" s="10"/>
      <c r="K220" s="39"/>
      <c r="L220" s="36"/>
    </row>
    <row r="221" spans="1:12" x14ac:dyDescent="0.25">
      <c r="A221" s="1" t="s">
        <v>23</v>
      </c>
      <c r="B221" s="1"/>
      <c r="C221" s="1"/>
      <c r="D221" s="1"/>
      <c r="E221" s="3"/>
      <c r="F221" s="3"/>
      <c r="G221" s="3"/>
      <c r="H221" s="3"/>
      <c r="I221" s="1"/>
      <c r="J221" s="10"/>
      <c r="K221" s="39"/>
      <c r="L221" s="36"/>
    </row>
    <row r="222" spans="1:12" x14ac:dyDescent="0.25">
      <c r="A222" s="1" t="s">
        <v>3</v>
      </c>
      <c r="B222" s="1"/>
      <c r="C222" s="1"/>
      <c r="D222" s="1"/>
      <c r="E222" s="3"/>
      <c r="F222" s="3"/>
      <c r="G222" s="3"/>
      <c r="H222" s="3"/>
      <c r="I222" s="1"/>
      <c r="J222" s="10"/>
      <c r="K222" s="39"/>
      <c r="L222" s="36"/>
    </row>
    <row r="223" spans="1:12" x14ac:dyDescent="0.25">
      <c r="A223" s="1" t="s">
        <v>5</v>
      </c>
      <c r="B223" s="1"/>
      <c r="C223" s="1"/>
      <c r="D223" s="1"/>
      <c r="E223" s="3"/>
      <c r="F223" s="3"/>
      <c r="G223" s="3"/>
      <c r="H223" s="3"/>
      <c r="I223" s="1"/>
      <c r="J223" s="10"/>
      <c r="K223" s="39"/>
      <c r="L223" s="43"/>
    </row>
    <row r="224" spans="1:12" x14ac:dyDescent="0.25">
      <c r="A224" s="5" t="s">
        <v>24</v>
      </c>
      <c r="B224" s="5"/>
      <c r="C224" s="5"/>
      <c r="D224" s="5">
        <f>B223+C223+D223</f>
        <v>0</v>
      </c>
      <c r="E224" s="32"/>
      <c r="F224" s="32"/>
      <c r="G224" s="33">
        <f>AVERAGE(G212:G223)</f>
        <v>0.27493333333333331</v>
      </c>
      <c r="H224" s="33">
        <f>AVERAGE(H212:H223)</f>
        <v>0.71770000000000012</v>
      </c>
      <c r="I224" s="5">
        <f>SUM(I212:I223)</f>
        <v>1305</v>
      </c>
      <c r="J224" s="34">
        <f>SUM(J212:J223)</f>
        <v>5</v>
      </c>
      <c r="K224" s="39"/>
      <c r="L224" s="36"/>
    </row>
    <row r="225" spans="4:4" x14ac:dyDescent="0.25">
      <c r="D225">
        <v>796</v>
      </c>
    </row>
  </sheetData>
  <mergeCells count="12">
    <mergeCell ref="A210:C210"/>
    <mergeCell ref="A193:C193"/>
    <mergeCell ref="A10:C10"/>
    <mergeCell ref="A28:C28"/>
    <mergeCell ref="A46:C46"/>
    <mergeCell ref="A65:C65"/>
    <mergeCell ref="A83:C83"/>
    <mergeCell ref="A176:C176"/>
    <mergeCell ref="A156:C156"/>
    <mergeCell ref="A139:C139"/>
    <mergeCell ref="A121:C121"/>
    <mergeCell ref="A103:C103"/>
  </mergeCells>
  <pageMargins left="0.45" right="0.4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2009+ stats</vt:lpstr>
      <vt:lpstr>Sheet2</vt:lpstr>
      <vt:lpstr>Sheet3</vt:lpstr>
      <vt:lpstr>'2009+ stats'!Print_Area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2021-03-08T22:51:23Z</cp:lastPrinted>
  <dcterms:created xsi:type="dcterms:W3CDTF">2009-11-12T01:00:47Z</dcterms:created>
  <dcterms:modified xsi:type="dcterms:W3CDTF">2021-04-02T22:13:26Z</dcterms:modified>
</cp:coreProperties>
</file>