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mieolson/Library/Mobile Documents/com~apple~CloudDocs/City Council/Agendas Minutes Docs/2026 10.28 7 pm Special LPCC/"/>
    </mc:Choice>
  </mc:AlternateContent>
  <xr:revisionPtr revIDLastSave="0" documentId="13_ncr:1_{3C808A46-54E9-AE4B-9306-0E8134B4C2FC}" xr6:coauthVersionLast="47" xr6:coauthVersionMax="47" xr10:uidLastSave="{00000000-0000-0000-0000-000000000000}"/>
  <bookViews>
    <workbookView xWindow="480" yWindow="600" windowWidth="27840" windowHeight="14380" xr2:uid="{00000000-000D-0000-FFFF-FFFF00000000}"/>
  </bookViews>
  <sheets>
    <sheet name="Sheet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Sheet1!$A:$E,Sheet1!$1:$2</definedName>
    <definedName name="QB_COLUMN_59200" localSheetId="0" hidden="1">Sheet1!#REF!</definedName>
    <definedName name="QB_COLUMN_63620" localSheetId="0" hidden="1">Sheet1!$H$2</definedName>
    <definedName name="QB_COLUMN_64430" localSheetId="0" hidden="1">Sheet1!$I$2</definedName>
    <definedName name="QB_COLUMN_76210" localSheetId="0" hidden="1">Sheet1!$G$2</definedName>
    <definedName name="QB_ROW_100230" localSheetId="0" hidden="1">Sheet1!$D$167</definedName>
    <definedName name="QB_ROW_101020" localSheetId="0" hidden="1">Sheet1!$C$198</definedName>
    <definedName name="QB_ROW_101230" localSheetId="0" hidden="1">Sheet1!$D$205</definedName>
    <definedName name="QB_ROW_101320" localSheetId="0" hidden="1">Sheet1!$C$206</definedName>
    <definedName name="QB_ROW_102230" localSheetId="0" hidden="1">Sheet1!$D$174</definedName>
    <definedName name="QB_ROW_103230" localSheetId="0" hidden="1">Sheet1!$D$175</definedName>
    <definedName name="QB_ROW_104230" localSheetId="0" hidden="1">Sheet1!$D$93</definedName>
    <definedName name="QB_ROW_105230" localSheetId="0" hidden="1">Sheet1!$D$129</definedName>
    <definedName name="QB_ROW_106230" localSheetId="0" hidden="1">Sheet1!$D$116</definedName>
    <definedName name="QB_ROW_107020" localSheetId="0" hidden="1">Sheet1!$C$179</definedName>
    <definedName name="QB_ROW_107230" localSheetId="0" hidden="1">Sheet1!$D$187</definedName>
    <definedName name="QB_ROW_107320" localSheetId="0" hidden="1">Sheet1!$C$188</definedName>
    <definedName name="QB_ROW_108230" localSheetId="0" hidden="1">Sheet1!$D$181</definedName>
    <definedName name="QB_ROW_109230" localSheetId="0" hidden="1">Sheet1!$D$7</definedName>
    <definedName name="QB_ROW_110230" localSheetId="0" hidden="1">Sheet1!$D$176</definedName>
    <definedName name="QB_ROW_111240" localSheetId="0" hidden="1">Sheet1!$E$22</definedName>
    <definedName name="QB_ROW_112230" localSheetId="0" hidden="1">Sheet1!$D$144</definedName>
    <definedName name="QB_ROW_113230" localSheetId="0" hidden="1">Sheet1!$D$147</definedName>
    <definedName name="QB_ROW_115240" localSheetId="0" hidden="1">Sheet1!$E$26</definedName>
    <definedName name="QB_ROW_116230" localSheetId="0" hidden="1">Sheet1!$D$49</definedName>
    <definedName name="QB_ROW_117230" localSheetId="0" hidden="1">Sheet1!$D$8</definedName>
    <definedName name="QB_ROW_120240" localSheetId="0" hidden="1">Sheet1!$E$29</definedName>
    <definedName name="QB_ROW_121230" localSheetId="0" hidden="1">Sheet1!$D$47</definedName>
    <definedName name="QB_ROW_125240" localSheetId="0" hidden="1">Sheet1!$E$28</definedName>
    <definedName name="QB_ROW_126020" localSheetId="0" hidden="1">Sheet1!$C$189</definedName>
    <definedName name="QB_ROW_126230" localSheetId="0" hidden="1">Sheet1!$D$195</definedName>
    <definedName name="QB_ROW_126320" localSheetId="0" hidden="1">Sheet1!$C$196</definedName>
    <definedName name="QB_ROW_127230" localSheetId="0" hidden="1">Sheet1!$D$190</definedName>
    <definedName name="QB_ROW_128230" localSheetId="0" hidden="1">Sheet1!$D$95</definedName>
    <definedName name="QB_ROW_129230" localSheetId="0" hidden="1">Sheet1!$D$109</definedName>
    <definedName name="QB_ROW_130230" localSheetId="0" hidden="1">Sheet1!$D$110</definedName>
    <definedName name="QB_ROW_131230" localSheetId="0" hidden="1">Sheet1!$D$111</definedName>
    <definedName name="QB_ROW_132230" localSheetId="0" hidden="1">Sheet1!$D$122</definedName>
    <definedName name="QB_ROW_133230" localSheetId="0" hidden="1">Sheet1!$D$153</definedName>
    <definedName name="QB_ROW_134230" localSheetId="0" hidden="1">Sheet1!$D$154</definedName>
    <definedName name="QB_ROW_135230" localSheetId="0" hidden="1">Sheet1!$D$182</definedName>
    <definedName name="QB_ROW_136230" localSheetId="0" hidden="1">Sheet1!$D$183</definedName>
    <definedName name="QB_ROW_137230" localSheetId="0" hidden="1">Sheet1!$D$200</definedName>
    <definedName name="QB_ROW_138230" localSheetId="0" hidden="1">Sheet1!$D$201</definedName>
    <definedName name="QB_ROW_139020" localSheetId="0" hidden="1">Sheet1!$C$172</definedName>
    <definedName name="QB_ROW_139230" localSheetId="0" hidden="1">Sheet1!$D$177</definedName>
    <definedName name="QB_ROW_139320" localSheetId="0" hidden="1">Sheet1!$C$178</definedName>
    <definedName name="QB_ROW_14020" localSheetId="0" hidden="1">Sheet1!$C$4</definedName>
    <definedName name="QB_ROW_140230" localSheetId="0" hidden="1">Sheet1!$D$203</definedName>
    <definedName name="QB_ROW_141230" localSheetId="0" hidden="1">Sheet1!$D$204</definedName>
    <definedName name="QB_ROW_142230" localSheetId="0" hidden="1">Sheet1!$D$202</definedName>
    <definedName name="QB_ROW_14230" localSheetId="0" hidden="1">Sheet1!$D$9</definedName>
    <definedName name="QB_ROW_143020" localSheetId="0" hidden="1">Sheet1!$C$214</definedName>
    <definedName name="QB_ROW_14320" localSheetId="0" hidden="1">Sheet1!$C$10</definedName>
    <definedName name="QB_ROW_143230" localSheetId="0" hidden="1">Sheet1!$D$217</definedName>
    <definedName name="QB_ROW_143320" localSheetId="0" hidden="1">Sheet1!$C$218</definedName>
    <definedName name="QB_ROW_144230" localSheetId="0" hidden="1">Sheet1!$D$215</definedName>
    <definedName name="QB_ROW_145230" localSheetId="0" hidden="1">Sheet1!$D$216</definedName>
    <definedName name="QB_ROW_146230" localSheetId="0" hidden="1">Sheet1!$D$193</definedName>
    <definedName name="QB_ROW_147230" localSheetId="0" hidden="1">Sheet1!$D$194</definedName>
    <definedName name="QB_ROW_148230" localSheetId="0" hidden="1">Sheet1!$D$51</definedName>
    <definedName name="QB_ROW_149230" localSheetId="0" hidden="1">Sheet1!$D$132</definedName>
    <definedName name="QB_ROW_150230" localSheetId="0" hidden="1">Sheet1!$D$186</definedName>
    <definedName name="QB_ROW_151230" localSheetId="0" hidden="1">Sheet1!$D$77</definedName>
    <definedName name="QB_ROW_152230" localSheetId="0" hidden="1">Sheet1!$D$173</definedName>
    <definedName name="QB_ROW_15230" localSheetId="0" hidden="1">Sheet1!$D$5</definedName>
    <definedName name="QB_ROW_153230" localSheetId="0" hidden="1">Sheet1!$D$50</definedName>
    <definedName name="QB_ROW_155240" localSheetId="0" hidden="1">Sheet1!$E$30</definedName>
    <definedName name="QB_ROW_156230" localSheetId="0" hidden="1">Sheet1!$D$33</definedName>
    <definedName name="QB_ROW_157030" localSheetId="0" hidden="1">Sheet1!$D$34</definedName>
    <definedName name="QB_ROW_157240" localSheetId="0" hidden="1">Sheet1!$E$38</definedName>
    <definedName name="QB_ROW_157330" localSheetId="0" hidden="1">Sheet1!$D$39</definedName>
    <definedName name="QB_ROW_158230" localSheetId="0" hidden="1">Sheet1!$D$211</definedName>
    <definedName name="QB_ROW_160230" localSheetId="0" hidden="1">Sheet1!$D$57</definedName>
    <definedName name="QB_ROW_16230" localSheetId="0" hidden="1">Sheet1!$D$45</definedName>
    <definedName name="QB_ROW_168220" localSheetId="0" hidden="1">Sheet1!$C$197</definedName>
    <definedName name="QB_ROW_169230" localSheetId="0" hidden="1">Sheet1!$D$48</definedName>
    <definedName name="QB_ROW_17020" localSheetId="0" hidden="1">Sheet1!$C$44</definedName>
    <definedName name="QB_ROW_171230" localSheetId="0" hidden="1">Sheet1!$D$94</definedName>
    <definedName name="QB_ROW_172230" localSheetId="0" hidden="1">Sheet1!$D$112</definedName>
    <definedName name="QB_ROW_17230" localSheetId="0" hidden="1">Sheet1!$D$53</definedName>
    <definedName name="QB_ROW_17320" localSheetId="0" hidden="1">Sheet1!$C$54</definedName>
    <definedName name="QB_ROW_173230" localSheetId="0" hidden="1">Sheet1!$D$113</definedName>
    <definedName name="QB_ROW_174230" localSheetId="0" hidden="1">Sheet1!$D$114</definedName>
    <definedName name="QB_ROW_175230" localSheetId="0" hidden="1">Sheet1!$D$163</definedName>
    <definedName name="QB_ROW_176230" localSheetId="0" hidden="1">Sheet1!$D$79</definedName>
    <definedName name="QB_ROW_177230" localSheetId="0" hidden="1">Sheet1!$D$115</definedName>
    <definedName name="QB_ROW_178230" localSheetId="0" hidden="1">Sheet1!$D$99</definedName>
    <definedName name="QB_ROW_18020" localSheetId="0" hidden="1">Sheet1!$C$11</definedName>
    <definedName name="QB_ROW_18230" localSheetId="0" hidden="1">Sheet1!#REF!</definedName>
    <definedName name="QB_ROW_18301" localSheetId="0" hidden="1">Sheet1!#REF!</definedName>
    <definedName name="QB_ROW_18320" localSheetId="0" hidden="1">Sheet1!#REF!</definedName>
    <definedName name="QB_ROW_184230" localSheetId="0" hidden="1">Sheet1!$D$140</definedName>
    <definedName name="QB_ROW_185230" localSheetId="0" hidden="1">Sheet1!$D$75</definedName>
    <definedName name="QB_ROW_186240" localSheetId="0" hidden="1">Sheet1!$E$61</definedName>
    <definedName name="QB_ROW_187240" localSheetId="0" hidden="1">Sheet1!$E$62</definedName>
    <definedName name="QB_ROW_188240" localSheetId="0" hidden="1">Sheet1!$E$63</definedName>
    <definedName name="QB_ROW_189240" localSheetId="0" hidden="1">Sheet1!$E$64</definedName>
    <definedName name="QB_ROW_190240" localSheetId="0" hidden="1">Sheet1!$E$65</definedName>
    <definedName name="QB_ROW_19030" localSheetId="0" hidden="1">Sheet1!$D$12</definedName>
    <definedName name="QB_ROW_191240" localSheetId="0" hidden="1">Sheet1!$E$66</definedName>
    <definedName name="QB_ROW_192030" localSheetId="0" hidden="1">Sheet1!$D$58</definedName>
    <definedName name="QB_ROW_192240" localSheetId="0" hidden="1">Sheet1!$E$67</definedName>
    <definedName name="QB_ROW_192330" localSheetId="0" hidden="1">Sheet1!$D$68</definedName>
    <definedName name="QB_ROW_19240" localSheetId="0" hidden="1">Sheet1!$E$18</definedName>
    <definedName name="QB_ROW_19330" localSheetId="0" hidden="1">Sheet1!$D$19</definedName>
    <definedName name="QB_ROW_194240" localSheetId="0" hidden="1">Sheet1!$E$14</definedName>
    <definedName name="QB_ROW_195240" localSheetId="0" hidden="1">Sheet1!$E$15</definedName>
    <definedName name="QB_ROW_196030" localSheetId="0" hidden="1">Sheet1!$D$20</definedName>
    <definedName name="QB_ROW_196240" localSheetId="0" hidden="1">Sheet1!$E$23</definedName>
    <definedName name="QB_ROW_196330" localSheetId="0" hidden="1">Sheet1!$D$24</definedName>
    <definedName name="QB_ROW_197240" localSheetId="0" hidden="1">Sheet1!$E$27</definedName>
    <definedName name="QB_ROW_198240" localSheetId="0" hidden="1">Sheet1!$E$36</definedName>
    <definedName name="QB_ROW_199240" localSheetId="0" hidden="1">Sheet1!$E$37</definedName>
    <definedName name="QB_ROW_20012" localSheetId="0" hidden="1">Sheet1!$B$3</definedName>
    <definedName name="QB_ROW_200240" localSheetId="0" hidden="1">Sheet1!$E$35</definedName>
    <definedName name="QB_ROW_201030" localSheetId="0" hidden="1">Sheet1!$D$40</definedName>
    <definedName name="QB_ROW_201240" localSheetId="0" hidden="1">Sheet1!$E$42</definedName>
    <definedName name="QB_ROW_201330" localSheetId="0" hidden="1">Sheet1!$D$43</definedName>
    <definedName name="QB_ROW_202240" localSheetId="0" hidden="1">Sheet1!$E$41</definedName>
    <definedName name="QB_ROW_20240" localSheetId="0" hidden="1">Sheet1!$E$13</definedName>
    <definedName name="QB_ROW_20312" localSheetId="0" hidden="1">Sheet1!$B$83</definedName>
    <definedName name="QB_ROW_203230" localSheetId="0" hidden="1">Sheet1!#REF!</definedName>
    <definedName name="QB_ROW_204240" localSheetId="0" hidden="1">Sheet1!$E$59</definedName>
    <definedName name="QB_ROW_205230" localSheetId="0" hidden="1">Sheet1!$D$123</definedName>
    <definedName name="QB_ROW_206230" localSheetId="0" hidden="1">Sheet1!$D$191</definedName>
    <definedName name="QB_ROW_207230" localSheetId="0" hidden="1">Sheet1!$D$52</definedName>
    <definedName name="QB_ROW_208020" localSheetId="0" hidden="1">Sheet1!$C$207</definedName>
    <definedName name="QB_ROW_208230" localSheetId="0" hidden="1">Sheet1!$D$212</definedName>
    <definedName name="QB_ROW_208320" localSheetId="0" hidden="1">Sheet1!$C$213</definedName>
    <definedName name="QB_ROW_209230" localSheetId="0" hidden="1">Sheet1!$D$209</definedName>
    <definedName name="QB_ROW_21012" localSheetId="0" hidden="1">Sheet1!$B$84</definedName>
    <definedName name="QB_ROW_21020" localSheetId="0" hidden="1">Sheet1!$C$73</definedName>
    <definedName name="QB_ROW_210230" localSheetId="0" hidden="1">Sheet1!$D$208</definedName>
    <definedName name="QB_ROW_211020" localSheetId="0" hidden="1">Sheet1!$C$69</definedName>
    <definedName name="QB_ROW_211230" localSheetId="0" hidden="1">Sheet1!$D$71</definedName>
    <definedName name="QB_ROW_211320" localSheetId="0" hidden="1">Sheet1!$C$72</definedName>
    <definedName name="QB_ROW_212230" localSheetId="0" hidden="1">Sheet1!$D$70</definedName>
    <definedName name="QB_ROW_21230" localSheetId="0" hidden="1">Sheet1!$D$81</definedName>
    <definedName name="QB_ROW_21312" localSheetId="0" hidden="1">Sheet1!#REF!</definedName>
    <definedName name="QB_ROW_21320" localSheetId="0" hidden="1">Sheet1!$C$82</definedName>
    <definedName name="QB_ROW_213230" localSheetId="0" hidden="1">Sheet1!$D$86</definedName>
    <definedName name="QB_ROW_214230" localSheetId="0" hidden="1">Sheet1!$D$100</definedName>
    <definedName name="QB_ROW_215230" localSheetId="0" hidden="1">Sheet1!$D$184</definedName>
    <definedName name="QB_ROW_216230" localSheetId="0" hidden="1">Sheet1!$D$185</definedName>
    <definedName name="QB_ROW_217230" localSheetId="0" hidden="1">Sheet1!$D$192</definedName>
    <definedName name="QB_ROW_218230" localSheetId="0" hidden="1">Sheet1!$D$169</definedName>
    <definedName name="QB_ROW_219230" localSheetId="0" hidden="1">Sheet1!$D$210</definedName>
    <definedName name="QB_ROW_22230" localSheetId="0" hidden="1">Sheet1!$D$74</definedName>
    <definedName name="QB_ROW_23230" localSheetId="0" hidden="1">Sheet1!$D$78</definedName>
    <definedName name="QB_ROW_24020" localSheetId="0" hidden="1">Sheet1!$C$85</definedName>
    <definedName name="QB_ROW_24230" localSheetId="0" hidden="1">Sheet1!$D$117</definedName>
    <definedName name="QB_ROW_24320" localSheetId="0" hidden="1">Sheet1!$C$118</definedName>
    <definedName name="QB_ROW_25020" localSheetId="0" hidden="1">Sheet1!$C$119</definedName>
    <definedName name="QB_ROW_25230" localSheetId="0" hidden="1">Sheet1!$D$137</definedName>
    <definedName name="QB_ROW_25320" localSheetId="0" hidden="1">Sheet1!$C$138</definedName>
    <definedName name="QB_ROW_26230" localSheetId="0" hidden="1">Sheet1!$D$120</definedName>
    <definedName name="QB_ROW_27230" localSheetId="0" hidden="1">Sheet1!$D$121</definedName>
    <definedName name="QB_ROW_28230" localSheetId="0" hidden="1">Sheet1!$D$134</definedName>
    <definedName name="QB_ROW_29230" localSheetId="0" hidden="1">Sheet1!$D$130</definedName>
    <definedName name="QB_ROW_30230" localSheetId="0" hidden="1">Sheet1!$D$133</definedName>
    <definedName name="QB_ROW_31230" localSheetId="0" hidden="1">Sheet1!$D$126</definedName>
    <definedName name="QB_ROW_32230" localSheetId="0" hidden="1">Sheet1!$D$135</definedName>
    <definedName name="QB_ROW_41230" localSheetId="0" hidden="1">Sheet1!$D$107</definedName>
    <definedName name="QB_ROW_42230" localSheetId="0" hidden="1">Sheet1!$D$106</definedName>
    <definedName name="QB_ROW_43230" localSheetId="0" hidden="1">Sheet1!$D$180</definedName>
    <definedName name="QB_ROW_44240" localSheetId="0" hidden="1">Sheet1!$E$16</definedName>
    <definedName name="QB_ROW_45240" localSheetId="0" hidden="1">Sheet1!$E$17</definedName>
    <definedName name="QB_ROW_46030" localSheetId="0" hidden="1">Sheet1!$D$25</definedName>
    <definedName name="QB_ROW_46240" localSheetId="0" hidden="1">Sheet1!$E$31</definedName>
    <definedName name="QB_ROW_46330" localSheetId="0" hidden="1">Sheet1!$D$32</definedName>
    <definedName name="QB_ROW_47230" localSheetId="0" hidden="1">Sheet1!$D$76</definedName>
    <definedName name="QB_ROW_48240" localSheetId="0" hidden="1">Sheet1!$E$21</definedName>
    <definedName name="QB_ROW_51230" localSheetId="0" hidden="1">Sheet1!$D$46</definedName>
    <definedName name="QB_ROW_55230" localSheetId="0" hidden="1">Sheet1!$D$6</definedName>
    <definedName name="QB_ROW_56020" localSheetId="0" hidden="1">Sheet1!$C$55</definedName>
    <definedName name="QB_ROW_56230" localSheetId="0" hidden="1">Sheet1!#REF!</definedName>
    <definedName name="QB_ROW_56320" localSheetId="0" hidden="1">Sheet1!#REF!</definedName>
    <definedName name="QB_ROW_57230" localSheetId="0" hidden="1">Sheet1!$D$56</definedName>
    <definedName name="QB_ROW_58240" localSheetId="0" hidden="1">Sheet1!$E$60</definedName>
    <definedName name="QB_ROW_59230" localSheetId="0" hidden="1">Sheet1!$D$87</definedName>
    <definedName name="QB_ROW_60230" localSheetId="0" hidden="1">Sheet1!$D$88</definedName>
    <definedName name="QB_ROW_61230" localSheetId="0" hidden="1">Sheet1!$D$89</definedName>
    <definedName name="QB_ROW_62230" localSheetId="0" hidden="1">Sheet1!$D$91</definedName>
    <definedName name="QB_ROW_63230" localSheetId="0" hidden="1">Sheet1!$D$90</definedName>
    <definedName name="QB_ROW_64230" localSheetId="0" hidden="1">Sheet1!$D$92</definedName>
    <definedName name="QB_ROW_65230" localSheetId="0" hidden="1">Sheet1!$D$96</definedName>
    <definedName name="QB_ROW_66230" localSheetId="0" hidden="1">Sheet1!$D$97</definedName>
    <definedName name="QB_ROW_67230" localSheetId="0" hidden="1">Sheet1!$D$98</definedName>
    <definedName name="QB_ROW_68230" localSheetId="0" hidden="1">Sheet1!$D$102</definedName>
    <definedName name="QB_ROW_69230" localSheetId="0" hidden="1">Sheet1!$D$103</definedName>
    <definedName name="QB_ROW_70230" localSheetId="0" hidden="1">Sheet1!$D$104</definedName>
    <definedName name="QB_ROW_71230" localSheetId="0" hidden="1">Sheet1!$D$199</definedName>
    <definedName name="QB_ROW_7220" localSheetId="0" hidden="1">Sheet1!#REF!</definedName>
    <definedName name="QB_ROW_72230" localSheetId="0" hidden="1">Sheet1!$D$105</definedName>
    <definedName name="QB_ROW_73230" localSheetId="0" hidden="1">Sheet1!$D$108</definedName>
    <definedName name="QB_ROW_74230" localSheetId="0" hidden="1">Sheet1!$D$101</definedName>
    <definedName name="QB_ROW_75230" localSheetId="0" hidden="1">Sheet1!$D$124</definedName>
    <definedName name="QB_ROW_76230" localSheetId="0" hidden="1">Sheet1!$D$125</definedName>
    <definedName name="QB_ROW_77230" localSheetId="0" hidden="1">Sheet1!$D$127</definedName>
    <definedName name="QB_ROW_78230" localSheetId="0" hidden="1">Sheet1!$D$128</definedName>
    <definedName name="QB_ROW_79230" localSheetId="0" hidden="1">Sheet1!$D$131</definedName>
    <definedName name="QB_ROW_80230" localSheetId="0" hidden="1">Sheet1!$D$136</definedName>
    <definedName name="QB_ROW_81020" localSheetId="0" hidden="1">Sheet1!$C$139</definedName>
    <definedName name="QB_ROW_81230" localSheetId="0" hidden="1">Sheet1!$D$148</definedName>
    <definedName name="QB_ROW_81320" localSheetId="0" hidden="1">Sheet1!$C$149</definedName>
    <definedName name="QB_ROW_82230" localSheetId="0" hidden="1">Sheet1!$D$141</definedName>
    <definedName name="QB_ROW_83230" localSheetId="0" hidden="1">Sheet1!$D$142</definedName>
    <definedName name="QB_ROW_84230" localSheetId="0" hidden="1">Sheet1!$D$143</definedName>
    <definedName name="QB_ROW_85230" localSheetId="0" hidden="1">Sheet1!$D$145</definedName>
    <definedName name="QB_ROW_86230" localSheetId="0" hidden="1">Sheet1!$D$146</definedName>
    <definedName name="QB_ROW_87020" localSheetId="0" hidden="1">Sheet1!$C$150</definedName>
    <definedName name="QB_ROW_87230" localSheetId="0" hidden="1">Sheet1!$D$164</definedName>
    <definedName name="QB_ROW_87320" localSheetId="0" hidden="1">Sheet1!$C$165</definedName>
    <definedName name="QB_ROW_88230" localSheetId="0" hidden="1">Sheet1!$D$151</definedName>
    <definedName name="QB_ROW_89230" localSheetId="0" hidden="1">Sheet1!$D$152</definedName>
    <definedName name="QB_ROW_90230" localSheetId="0" hidden="1">Sheet1!$D$159</definedName>
    <definedName name="QB_ROW_91230" localSheetId="0" hidden="1">Sheet1!$D$157</definedName>
    <definedName name="QB_ROW_92230" localSheetId="0" hidden="1">Sheet1!$D$158</definedName>
    <definedName name="QB_ROW_93230" localSheetId="0" hidden="1">Sheet1!$D$155</definedName>
    <definedName name="QB_ROW_94230" localSheetId="0" hidden="1">Sheet1!$D$160</definedName>
    <definedName name="QB_ROW_95230" localSheetId="0" hidden="1">Sheet1!$D$161</definedName>
    <definedName name="QB_ROW_96230" localSheetId="0" hidden="1">Sheet1!$D$156</definedName>
    <definedName name="QB_ROW_97230" localSheetId="0" hidden="1">Sheet1!$D$162</definedName>
    <definedName name="QB_ROW_98020" localSheetId="0" hidden="1">Sheet1!$C$166</definedName>
    <definedName name="QB_ROW_98230" localSheetId="0" hidden="1">Sheet1!$D$170</definedName>
    <definedName name="QB_ROW_98320" localSheetId="0" hidden="1">Sheet1!$C$171</definedName>
    <definedName name="QB_ROW_99230" localSheetId="0" hidden="1">Sheet1!$D$168</definedName>
    <definedName name="QBCANSUPPORTUPDATE" localSheetId="0">TRUE</definedName>
    <definedName name="QBCOMPANYFILENAME" localSheetId="0">"F:\Lake Point City 2026.qbw"</definedName>
    <definedName name="QBENDDATE" localSheetId="0">20261015</definedName>
    <definedName name="QBHEADERSONSCREEN" localSheetId="0">FALSE</definedName>
    <definedName name="QBMETADATASIZE" localSheetId="0">5964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8</definedName>
    <definedName name="QBREPORTCOMPANYID" localSheetId="0">"de5e7b065f2541778d56a49bab9a80df"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TRUE</definedName>
    <definedName name="QBREPORTCOMPARECOL_BUDGET" localSheetId="0">TRUE</definedName>
    <definedName name="QBREPORTCOMPARECOL_BUDPCT" localSheetId="0">TRUE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11</definedName>
    <definedName name="QBREPORTSUBCOLAXIS" localSheetId="0">24</definedName>
    <definedName name="QBREPORTTYPE" localSheetId="0">288</definedName>
    <definedName name="QBROWHEADERS" localSheetId="0">5</definedName>
    <definedName name="QBSTARTDATE" localSheetId="0">20260701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0" i="1" l="1"/>
  <c r="I79" i="1"/>
  <c r="H218" i="1"/>
  <c r="H213" i="1"/>
  <c r="H206" i="1"/>
  <c r="H196" i="1"/>
  <c r="H188" i="1"/>
  <c r="H178" i="1"/>
  <c r="H171" i="1"/>
  <c r="H165" i="1"/>
  <c r="H149" i="1"/>
  <c r="H118" i="1"/>
  <c r="H138" i="1"/>
  <c r="H82" i="1"/>
  <c r="H72" i="1"/>
  <c r="H68" i="1"/>
  <c r="H54" i="1"/>
  <c r="I43" i="1"/>
  <c r="H43" i="1"/>
  <c r="H39" i="1"/>
  <c r="H24" i="1"/>
  <c r="H19" i="1"/>
  <c r="H10" i="1"/>
  <c r="G54" i="1"/>
  <c r="G68" i="1"/>
  <c r="G72" i="1"/>
  <c r="G82" i="1"/>
  <c r="G118" i="1"/>
  <c r="G138" i="1"/>
  <c r="G149" i="1"/>
  <c r="G165" i="1"/>
  <c r="G171" i="1"/>
  <c r="G178" i="1"/>
  <c r="G188" i="1"/>
  <c r="G196" i="1"/>
  <c r="G206" i="1"/>
  <c r="G213" i="1"/>
  <c r="G218" i="1"/>
  <c r="G43" i="1"/>
  <c r="G39" i="1"/>
  <c r="G32" i="1"/>
  <c r="I32" i="1" s="1"/>
  <c r="G24" i="1"/>
  <c r="G19" i="1"/>
  <c r="I217" i="1"/>
  <c r="I216" i="1"/>
  <c r="I215" i="1"/>
  <c r="I214" i="1"/>
  <c r="I212" i="1"/>
  <c r="I211" i="1"/>
  <c r="I210" i="1"/>
  <c r="I209" i="1"/>
  <c r="I213" i="1" s="1"/>
  <c r="I208" i="1"/>
  <c r="I207" i="1"/>
  <c r="I205" i="1"/>
  <c r="I204" i="1"/>
  <c r="I203" i="1"/>
  <c r="I202" i="1"/>
  <c r="I201" i="1"/>
  <c r="I200" i="1"/>
  <c r="I199" i="1"/>
  <c r="I206" i="1" s="1"/>
  <c r="I198" i="1"/>
  <c r="I197" i="1"/>
  <c r="I195" i="1"/>
  <c r="I194" i="1"/>
  <c r="I193" i="1"/>
  <c r="I192" i="1"/>
  <c r="I191" i="1"/>
  <c r="I190" i="1"/>
  <c r="I189" i="1"/>
  <c r="I187" i="1"/>
  <c r="I186" i="1"/>
  <c r="I185" i="1"/>
  <c r="I184" i="1"/>
  <c r="I183" i="1"/>
  <c r="I182" i="1"/>
  <c r="I181" i="1"/>
  <c r="I180" i="1"/>
  <c r="I188" i="1" s="1"/>
  <c r="I179" i="1"/>
  <c r="I177" i="1"/>
  <c r="I176" i="1"/>
  <c r="I175" i="1"/>
  <c r="I174" i="1"/>
  <c r="I173" i="1"/>
  <c r="I178" i="1" s="1"/>
  <c r="I172" i="1"/>
  <c r="I170" i="1"/>
  <c r="I171" i="1" s="1"/>
  <c r="I169" i="1"/>
  <c r="I168" i="1"/>
  <c r="I167" i="1"/>
  <c r="I166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65" i="1" s="1"/>
  <c r="I150" i="1"/>
  <c r="I148" i="1"/>
  <c r="I147" i="1"/>
  <c r="I146" i="1"/>
  <c r="I145" i="1"/>
  <c r="I144" i="1"/>
  <c r="I143" i="1"/>
  <c r="I142" i="1"/>
  <c r="I141" i="1"/>
  <c r="I140" i="1"/>
  <c r="I149" i="1" s="1"/>
  <c r="I139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1" i="1"/>
  <c r="I78" i="1"/>
  <c r="I77" i="1"/>
  <c r="I76" i="1"/>
  <c r="I75" i="1"/>
  <c r="I74" i="1"/>
  <c r="I73" i="1"/>
  <c r="I71" i="1"/>
  <c r="I70" i="1"/>
  <c r="I72" i="1" s="1"/>
  <c r="I69" i="1"/>
  <c r="I67" i="1"/>
  <c r="I66" i="1"/>
  <c r="I65" i="1"/>
  <c r="I64" i="1"/>
  <c r="I63" i="1"/>
  <c r="I62" i="1"/>
  <c r="I61" i="1"/>
  <c r="I68" i="1" s="1"/>
  <c r="I60" i="1"/>
  <c r="I59" i="1"/>
  <c r="I58" i="1"/>
  <c r="I57" i="1"/>
  <c r="I56" i="1"/>
  <c r="I55" i="1"/>
  <c r="I53" i="1"/>
  <c r="I52" i="1"/>
  <c r="I51" i="1"/>
  <c r="I50" i="1"/>
  <c r="I49" i="1"/>
  <c r="I48" i="1"/>
  <c r="I47" i="1"/>
  <c r="I54" i="1" s="1"/>
  <c r="I46" i="1"/>
  <c r="I45" i="1"/>
  <c r="I44" i="1"/>
  <c r="I42" i="1"/>
  <c r="I41" i="1"/>
  <c r="I40" i="1"/>
  <c r="I38" i="1"/>
  <c r="I37" i="1"/>
  <c r="I36" i="1"/>
  <c r="I35" i="1"/>
  <c r="I34" i="1"/>
  <c r="I39" i="1" s="1"/>
  <c r="I33" i="1"/>
  <c r="I31" i="1"/>
  <c r="I30" i="1"/>
  <c r="I29" i="1"/>
  <c r="I28" i="1"/>
  <c r="I27" i="1"/>
  <c r="I26" i="1"/>
  <c r="I25" i="1"/>
  <c r="I23" i="1"/>
  <c r="I22" i="1"/>
  <c r="I21" i="1"/>
  <c r="I20" i="1"/>
  <c r="I24" i="1" s="1"/>
  <c r="I18" i="1"/>
  <c r="I17" i="1"/>
  <c r="I16" i="1"/>
  <c r="I15" i="1"/>
  <c r="I14" i="1"/>
  <c r="I13" i="1"/>
  <c r="G10" i="1"/>
  <c r="I9" i="1"/>
  <c r="I8" i="1"/>
  <c r="I7" i="1"/>
  <c r="I6" i="1"/>
  <c r="I5" i="1"/>
  <c r="I19" i="1" l="1"/>
  <c r="I10" i="1"/>
  <c r="G220" i="1"/>
  <c r="I196" i="1"/>
  <c r="G83" i="1"/>
  <c r="I218" i="1"/>
  <c r="H83" i="1"/>
  <c r="I82" i="1"/>
  <c r="I138" i="1"/>
  <c r="I118" i="1"/>
  <c r="H220" i="1"/>
  <c r="G222" i="1"/>
  <c r="I83" i="1" l="1"/>
  <c r="I222" i="1" s="1"/>
  <c r="I220" i="1"/>
  <c r="H222" i="1"/>
</calcChain>
</file>

<file path=xl/sharedStrings.xml><?xml version="1.0" encoding="utf-8"?>
<sst xmlns="http://schemas.openxmlformats.org/spreadsheetml/2006/main" count="225" uniqueCount="224">
  <si>
    <t>Budget</t>
  </si>
  <si>
    <t>Income</t>
  </si>
  <si>
    <t>10-3100 · TAXES</t>
  </si>
  <si>
    <t>10-3110 · Sales Taxes</t>
  </si>
  <si>
    <t>10-3130 · Property Taxes</t>
  </si>
  <si>
    <t>10-3150 · Tele Tax</t>
  </si>
  <si>
    <t>10-3170 · Room Tax</t>
  </si>
  <si>
    <t>10-3100 · TAXES - Other</t>
  </si>
  <si>
    <t>Total 10-3100 · TAXES</t>
  </si>
  <si>
    <t>10-3200 · LICENSE &amp; PERMITS</t>
  </si>
  <si>
    <t>10-3210 · Business Licenses</t>
  </si>
  <si>
    <t>10-3211 · Alcohol Sales</t>
  </si>
  <si>
    <t>10-3212 · Business lIcense-General</t>
  </si>
  <si>
    <t>10-3213 · Business License-Home Based</t>
  </si>
  <si>
    <t>10-3217 · Solicitors License</t>
  </si>
  <si>
    <t>10-3218 · Temporary Business License</t>
  </si>
  <si>
    <t>10-3210 · Business Licenses - Other</t>
  </si>
  <si>
    <t>Total 10-3210 · Business Licenses</t>
  </si>
  <si>
    <t>10-3240 · Infrastructure Related Permits</t>
  </si>
  <si>
    <t>10-3244 · Right of way permits</t>
  </si>
  <si>
    <t>10-3245 · Street cutting permits</t>
  </si>
  <si>
    <t>10-3240 · Infrastructure Related Permits - Other</t>
  </si>
  <si>
    <t>Total 10-3240 · Infrastructure Related Permits</t>
  </si>
  <si>
    <t>10-3250 · Construction &amp; Building Permits</t>
  </si>
  <si>
    <t>10-3251 · Civil/Site Works</t>
  </si>
  <si>
    <t>10-3252 · Commerical</t>
  </si>
  <si>
    <t>10-3253 · Residential</t>
  </si>
  <si>
    <t>10-3256 · Signs</t>
  </si>
  <si>
    <t>10-3257 · Specialty &amp; Trade (stand-alone)</t>
  </si>
  <si>
    <t>10-3250 · Construction &amp; Building Permits - Other</t>
  </si>
  <si>
    <t>Total 10-3250 · Construction &amp; Building Permits</t>
  </si>
  <si>
    <t>10-3270 · Site Plan Review</t>
  </si>
  <si>
    <t>10-3280 · Applicatiions</t>
  </si>
  <si>
    <t>10-288 · Misc, Land Applications</t>
  </si>
  <si>
    <t>10-3281 · Subdivision Applications</t>
  </si>
  <si>
    <t>10-3285 · Rezone Applications</t>
  </si>
  <si>
    <t>10-3280 · Applicatiions - Other</t>
  </si>
  <si>
    <t>Total 10-3280 · Applicatiions</t>
  </si>
  <si>
    <t>10-3290 · Misc. Permits</t>
  </si>
  <si>
    <t>10-3291 · Fireworks Permits</t>
  </si>
  <si>
    <t>10-3290 · Misc. Permits - Other</t>
  </si>
  <si>
    <t>Total 10-3290 · Misc. Permits</t>
  </si>
  <si>
    <t>10-3300 · INTERGOVERNMENTAL REVENUE</t>
  </si>
  <si>
    <t>10-3310 · Class C Roads</t>
  </si>
  <si>
    <t>10-3320 · Mass Transit</t>
  </si>
  <si>
    <t>10-3325 · RTIF</t>
  </si>
  <si>
    <t>10-3328 · Street Repairs</t>
  </si>
  <si>
    <t>10-3330 · Liquor Allotment</t>
  </si>
  <si>
    <t>10-3340 · TPA grant</t>
  </si>
  <si>
    <t>10-3350 · Grants</t>
  </si>
  <si>
    <t>10-3360 · Fie District Impact fee process</t>
  </si>
  <si>
    <t>10-3300 · INTERGOVERNMENTAL REVENUE - Other</t>
  </si>
  <si>
    <t>Total 10-3300 · INTERGOVERNMENTAL REVENUE</t>
  </si>
  <si>
    <t>10-3400 · CHARGES FOR SERVICE</t>
  </si>
  <si>
    <t>10-3410 · Zoning &amp; Subdivsion fees</t>
  </si>
  <si>
    <t>10-3420 · Road repairs</t>
  </si>
  <si>
    <t>10-3429 · SW Solid Waste Charges</t>
  </si>
  <si>
    <t>10-3283 · Sign Permit</t>
  </si>
  <si>
    <t>10-3430 · Solid Waste</t>
  </si>
  <si>
    <t>10-3431 · SW New Can fee (Reserve)</t>
  </si>
  <si>
    <t>10-3432 · SW Acct Setup 7 Administrative</t>
  </si>
  <si>
    <t>10-3434 · SW Late fees</t>
  </si>
  <si>
    <t>10-3435 · SW Lien Fees</t>
  </si>
  <si>
    <t>10-3436 · SW Declined Payment Fees</t>
  </si>
  <si>
    <t>10-3439 · SW Credits Issued</t>
  </si>
  <si>
    <t>10-3429 · SW Solid Waste Charges - Other</t>
  </si>
  <si>
    <t>Total 10-3429 · SW Solid Waste Charges</t>
  </si>
  <si>
    <t>10-3500 · Fines &amp; Forfeitures</t>
  </si>
  <si>
    <t>10-3510 · Fines</t>
  </si>
  <si>
    <t>10-3500 · Fines &amp; Forfeitures - Other</t>
  </si>
  <si>
    <t>Total 10-3500 · Fines &amp; Forfeitures</t>
  </si>
  <si>
    <t>10-3600 · MISCELLANEOUS</t>
  </si>
  <si>
    <t>10-3610 · Interest Income</t>
  </si>
  <si>
    <t>10-3611 · Capital Project Interest Income</t>
  </si>
  <si>
    <t>10-3620 · Late Fees</t>
  </si>
  <si>
    <t>10-3625 · Donations</t>
  </si>
  <si>
    <t>10-3690 · Miscellaneous Income</t>
  </si>
  <si>
    <t>10-3691 · Fund Balance Appropriation</t>
  </si>
  <si>
    <t>10-3600 · MISCELLANEOUS - Other</t>
  </si>
  <si>
    <t>Total 10-3600 · MISCELLANEOUS</t>
  </si>
  <si>
    <t>Total Income</t>
  </si>
  <si>
    <t>Expense</t>
  </si>
  <si>
    <t>10-4000 · CITY COUNCIL</t>
  </si>
  <si>
    <t>10-4010 · Salaries</t>
  </si>
  <si>
    <t>10-4021 · Books, subscriptions</t>
  </si>
  <si>
    <t>10-4022 · Community Outreach</t>
  </si>
  <si>
    <t>10-4023 · Travel</t>
  </si>
  <si>
    <t>10-4024 · Office supplies</t>
  </si>
  <si>
    <t>10-4025 · Training &amp; conferences</t>
  </si>
  <si>
    <t>10-4026 · Telephone</t>
  </si>
  <si>
    <t>10-4028 · Software</t>
  </si>
  <si>
    <t>10-4029 · Argis software</t>
  </si>
  <si>
    <t>10-4030 · Auditor</t>
  </si>
  <si>
    <t>10-4031 · Professional services attorney</t>
  </si>
  <si>
    <t>10-4032 · Professional services account</t>
  </si>
  <si>
    <t>10-4033 · Professional services Engineer</t>
  </si>
  <si>
    <t>10-4034 · Planner Consultant</t>
  </si>
  <si>
    <t>10-4035 · Law Judge</t>
  </si>
  <si>
    <t>10-4037 · General plan contractor</t>
  </si>
  <si>
    <t>10-4051 · Election Costs</t>
  </si>
  <si>
    <t>10-4052 · Website maintenance</t>
  </si>
  <si>
    <t>10-4053 · Insurance</t>
  </si>
  <si>
    <t>10-4056 · Rent</t>
  </si>
  <si>
    <t>10-4060 · Miscellaneous expenses</t>
  </si>
  <si>
    <t>10-4063 · Bank charges</t>
  </si>
  <si>
    <t>10-4074 · Equipment</t>
  </si>
  <si>
    <t>10-4081 · Master transportation plan</t>
  </si>
  <si>
    <t>10-4082 · Storm Management Plan</t>
  </si>
  <si>
    <t>10-4083 · Geotechnical Sensitvie Lands</t>
  </si>
  <si>
    <t>10-4084 · City Apparel</t>
  </si>
  <si>
    <t>10-4085 · Srurvey Project</t>
  </si>
  <si>
    <t>10-4090 · Recycling</t>
  </si>
  <si>
    <t>10-4099 · Reserves</t>
  </si>
  <si>
    <t>10-4000 · CITY COUNCIL - Other</t>
  </si>
  <si>
    <t>Total 10-4000 · CITY COUNCIL</t>
  </si>
  <si>
    <t>10-4100 · CITY RECORDER</t>
  </si>
  <si>
    <t>10-4110 · Salaries &amp; benefits</t>
  </si>
  <si>
    <t>10-4113 · Employee benefits</t>
  </si>
  <si>
    <t>10-4118 · Overtime</t>
  </si>
  <si>
    <t>10-4119 · Recorder wage allocation out</t>
  </si>
  <si>
    <t>10-4122 · Books, subsciptions</t>
  </si>
  <si>
    <t>10-4123 · Travel</t>
  </si>
  <si>
    <t>10-4124 · Office Supplies</t>
  </si>
  <si>
    <t>10-4125 · Software</t>
  </si>
  <si>
    <t>10-4126 · Telephone</t>
  </si>
  <si>
    <t>10-4127 · Travels</t>
  </si>
  <si>
    <t>10-4133 · Professional Services</t>
  </si>
  <si>
    <t>10-4134 · Training, education</t>
  </si>
  <si>
    <t>10-4150 · Postage</t>
  </si>
  <si>
    <t>10-4151 · Insurance</t>
  </si>
  <si>
    <t>10-4160 · Miscellaneous expenses</t>
  </si>
  <si>
    <t>10-4172 · Utilities</t>
  </si>
  <si>
    <t>10-4174 · Equipment</t>
  </si>
  <si>
    <t>10-4100 · CITY RECORDER - Other</t>
  </si>
  <si>
    <t>Total 10-4100 · CITY RECORDER</t>
  </si>
  <si>
    <t>10-4300 · SOLID WASTE</t>
  </si>
  <si>
    <t>10-4310 · Trash portal fees</t>
  </si>
  <si>
    <t>10-4324 · Office supplies</t>
  </si>
  <si>
    <t>10-4331 · Waste contract services</t>
  </si>
  <si>
    <t>10-4332 · Citizen payment portal trash</t>
  </si>
  <si>
    <t>10-4350 · Postage</t>
  </si>
  <si>
    <t>10-4351 · Education campaign</t>
  </si>
  <si>
    <t>10-4352 · Insurance</t>
  </si>
  <si>
    <t>10-4360 · Waste Tipping</t>
  </si>
  <si>
    <t>10-4300 · SOLID WASTE - Other</t>
  </si>
  <si>
    <t>Total 10-4300 · SOLID WASTE</t>
  </si>
  <si>
    <t>10-4400 · PLANNING &amp; ZONING</t>
  </si>
  <si>
    <t>10-4411 · Salaries &amp; benefits</t>
  </si>
  <si>
    <t>10-4413 · Employee benefits</t>
  </si>
  <si>
    <t>10-4418 · Overtime wages</t>
  </si>
  <si>
    <t>10-4421 · Books, subscriptions</t>
  </si>
  <si>
    <t>10-4422 · Public notices</t>
  </si>
  <si>
    <t>10-4424 · Office supplies</t>
  </si>
  <si>
    <t>10-4426 · Telephone</t>
  </si>
  <si>
    <t>10-4427 · Software</t>
  </si>
  <si>
    <t>10-4431 · Contract building engineers</t>
  </si>
  <si>
    <t>10-4433 · Travel</t>
  </si>
  <si>
    <t>10-4434 · Training</t>
  </si>
  <si>
    <t>10-4474 · Equipment</t>
  </si>
  <si>
    <t>10-4480 · Postage</t>
  </si>
  <si>
    <t>10-4400 · PLANNING &amp; ZONING - Other</t>
  </si>
  <si>
    <t>Total 10-4400 · PLANNING &amp; ZONING</t>
  </si>
  <si>
    <t>10-4500 · BUILDING INSPECTIONS</t>
  </si>
  <si>
    <t>10-4531 · Contract Building Official</t>
  </si>
  <si>
    <t>10-4552 · Software</t>
  </si>
  <si>
    <t>10-4560 · Building Permit 1% surcharge</t>
  </si>
  <si>
    <t>10-4500 · BUILDING INSPECTIONS - Other</t>
  </si>
  <si>
    <t>Total 10-4500 · BUILDING INSPECTIONS</t>
  </si>
  <si>
    <t>10-4600 · PUBLIC SAFETY</t>
  </si>
  <si>
    <t>10-4630 · Extra Police Shifts</t>
  </si>
  <si>
    <t>10-4631 · Police</t>
  </si>
  <si>
    <t>10-4632 · Dispatch</t>
  </si>
  <si>
    <t>10-4660 · Public enforcement Official</t>
  </si>
  <si>
    <t>10-4600 · PUBLIC SAFETY - Other</t>
  </si>
  <si>
    <t>Total 10-4600 · PUBLIC SAFETY</t>
  </si>
  <si>
    <t>10-4700 · STREETS</t>
  </si>
  <si>
    <t>10-4170 · Class C roads Expenses</t>
  </si>
  <si>
    <t>10-4731 · Street contract services</t>
  </si>
  <si>
    <t>10-4732 · Street speed control signs</t>
  </si>
  <si>
    <t>10-4733 · Street right of ways repairs</t>
  </si>
  <si>
    <t>10-4735 · Stormwater maintenance/repairs</t>
  </si>
  <si>
    <t>10-4737 · Street signs and parking signes</t>
  </si>
  <si>
    <t>10-4761 · Miscellaneous</t>
  </si>
  <si>
    <t>10-4700 · STREETS - Other</t>
  </si>
  <si>
    <t>Total 10-4700 · STREETS</t>
  </si>
  <si>
    <t>10-4800 · CITY TREASURE</t>
  </si>
  <si>
    <t>10-4810 · Salaries &amp; benefits</t>
  </si>
  <si>
    <t>10-4819 · Treeasure wage allocation out</t>
  </si>
  <si>
    <t>10-4824 · Office supplies</t>
  </si>
  <si>
    <t>10-4833 · Travel</t>
  </si>
  <si>
    <t>10-4834 · Training</t>
  </si>
  <si>
    <t>10-4800 · CITY TREASURE - Other</t>
  </si>
  <si>
    <t>Total 10-4800 · CITY TREASURE</t>
  </si>
  <si>
    <t>10-4900 · Depreciation</t>
  </si>
  <si>
    <t>10-5000 · EMERGENCY SERVICES</t>
  </si>
  <si>
    <t>10-5020 · Local emergency response</t>
  </si>
  <si>
    <t>10-5024 · Supplies</t>
  </si>
  <si>
    <t>10-5026 · Informational communications</t>
  </si>
  <si>
    <t>10-5027 · Travel</t>
  </si>
  <si>
    <t>10-5033 · Community event</t>
  </si>
  <si>
    <t>10-5034 · Training &amp; conferences</t>
  </si>
  <si>
    <t>10-5000 · EMERGENCY SERVICES - Other</t>
  </si>
  <si>
    <t>Total 10-5000 · EMERGENCY SERVICES</t>
  </si>
  <si>
    <t>10-5100 · Grants Department</t>
  </si>
  <si>
    <t>Grants Expense</t>
  </si>
  <si>
    <t>10-5010 · Grant Expenses</t>
  </si>
  <si>
    <t>10-5021 · American 250</t>
  </si>
  <si>
    <t>10-5120 · Grant refund</t>
  </si>
  <si>
    <t>10-5100 · Grants Department - Other</t>
  </si>
  <si>
    <t>Total 10-5100 · Grants Department</t>
  </si>
  <si>
    <t>10-7000 · CONTRIBUTIONS &amp; TRANSFERS</t>
  </si>
  <si>
    <t>10-7090 · Contribution to Capital Project</t>
  </si>
  <si>
    <t>10-7091 · Reseves</t>
  </si>
  <si>
    <t>10-7000 · CONTRIBUTIONS &amp; TRANSFERS - Other</t>
  </si>
  <si>
    <t>Total 10-7000 · CONTRIBUTIONS &amp; TRANSFERS</t>
  </si>
  <si>
    <t>Budget Adjustment</t>
  </si>
  <si>
    <t>Ameded Budget</t>
  </si>
  <si>
    <t>Lake Poinct City</t>
  </si>
  <si>
    <t>Amended Budget Fy 2027</t>
  </si>
  <si>
    <t xml:space="preserve"> </t>
  </si>
  <si>
    <t>Total Expenses</t>
  </si>
  <si>
    <t>Surplus(Deficit)</t>
  </si>
  <si>
    <t>10-4086 · ADA compliance</t>
  </si>
  <si>
    <t>10-3691 · Transfer in Capital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</si>
</sst>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7" x14ac:knownFonts="1">
    <font>
      <sz val="11"/>
      <color theme="1"/>
      <name val="Times New Roman"/>
      <family val="2"/>
    </font>
    <font>
      <b/>
      <sz val="8"/>
      <color rgb="FF323232"/>
      <name val="Arial"/>
      <family val="2"/>
    </font>
    <font>
      <sz val="8"/>
      <color rgb="FF323232"/>
      <name val="Arial"/>
      <family val="2"/>
    </font>
    <font>
      <sz val="10"/>
      <name val="Arial"/>
      <family val="2"/>
    </font>
    <font>
      <b/>
      <sz val="11"/>
      <color rgb="FF323232"/>
      <name val="Arial"/>
      <family val="2"/>
    </font>
    <font>
      <sz val="14"/>
      <color rgb="FF323232"/>
      <name val="Arial"/>
      <family val="2"/>
    </font>
    <font>
      <sz val="14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49" fontId="0" fillId="0" borderId="1" xfId="0" applyNumberFormat="1" applyBorder="1" applyAlignment="1">
      <alignment horizontal="centerContinuous"/>
    </xf>
    <xf numFmtId="49" fontId="2" fillId="0" borderId="0" xfId="0" applyNumberFormat="1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1" fontId="0" fillId="0" borderId="0" xfId="0" applyNumberFormat="1" applyAlignment="1">
      <alignment horizontal="centerContinuous"/>
    </xf>
    <xf numFmtId="41" fontId="1" fillId="0" borderId="2" xfId="0" applyNumberFormat="1" applyFont="1" applyBorder="1" applyAlignment="1">
      <alignment horizontal="center"/>
    </xf>
    <xf numFmtId="41" fontId="2" fillId="0" borderId="0" xfId="0" applyNumberFormat="1" applyFont="1"/>
    <xf numFmtId="41" fontId="0" fillId="0" borderId="0" xfId="0" applyNumberFormat="1"/>
    <xf numFmtId="43" fontId="0" fillId="0" borderId="0" xfId="0" applyNumberFormat="1" applyAlignment="1">
      <alignment horizontal="centerContinuous"/>
    </xf>
    <xf numFmtId="43" fontId="2" fillId="0" borderId="0" xfId="0" applyNumberFormat="1" applyFont="1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0" fontId="4" fillId="0" borderId="0" xfId="0" applyFont="1"/>
    <xf numFmtId="41" fontId="1" fillId="0" borderId="2" xfId="0" applyNumberFormat="1" applyFont="1" applyBorder="1"/>
    <xf numFmtId="43" fontId="0" fillId="0" borderId="0" xfId="0" applyNumberFormat="1"/>
    <xf numFmtId="41" fontId="5" fillId="0" borderId="0" xfId="0" applyNumberFormat="1" applyFont="1"/>
    <xf numFmtId="43" fontId="5" fillId="0" borderId="0" xfId="0" applyNumberFormat="1" applyFont="1"/>
    <xf numFmtId="41" fontId="5" fillId="0" borderId="6" xfId="0" applyNumberFormat="1" applyFont="1" applyBorder="1"/>
    <xf numFmtId="43" fontId="5" fillId="0" borderId="6" xfId="0" applyNumberFormat="1" applyFont="1" applyBorder="1"/>
    <xf numFmtId="41" fontId="5" fillId="0" borderId="3" xfId="0" applyNumberFormat="1" applyFont="1" applyBorder="1"/>
    <xf numFmtId="41" fontId="5" fillId="0" borderId="4" xfId="0" applyNumberFormat="1" applyFont="1" applyBorder="1"/>
    <xf numFmtId="43" fontId="5" fillId="0" borderId="7" xfId="0" applyNumberFormat="1" applyFont="1" applyBorder="1"/>
    <xf numFmtId="41" fontId="5" fillId="0" borderId="7" xfId="0" applyNumberFormat="1" applyFont="1" applyBorder="1"/>
    <xf numFmtId="41" fontId="5" fillId="0" borderId="5" xfId="0" applyNumberFormat="1" applyFont="1" applyBorder="1"/>
    <xf numFmtId="41" fontId="5" fillId="0" borderId="8" xfId="0" applyNumberFormat="1" applyFont="1" applyBorder="1"/>
    <xf numFmtId="43" fontId="5" fillId="0" borderId="3" xfId="0" applyNumberFormat="1" applyFont="1" applyBorder="1"/>
    <xf numFmtId="41" fontId="0" fillId="0" borderId="3" xfId="0" applyNumberFormat="1" applyBorder="1"/>
    <xf numFmtId="43" fontId="0" fillId="0" borderId="3" xfId="0" applyNumberFormat="1" applyBorder="1"/>
    <xf numFmtId="41" fontId="6" fillId="0" borderId="0" xfId="0" applyNumberFormat="1" applyFont="1"/>
    <xf numFmtId="43" fontId="6" fillId="0" borderId="0" xfId="0" applyNumberFormat="1" applyFont="1"/>
    <xf numFmtId="41" fontId="6" fillId="0" borderId="8" xfId="0" applyNumberFormat="1" applyFont="1" applyBorder="1"/>
    <xf numFmtId="41" fontId="5" fillId="2" borderId="0" xfId="0" applyNumberFormat="1" applyFont="1" applyFill="1"/>
    <xf numFmtId="49" fontId="4" fillId="2" borderId="0" xfId="0" applyNumberFormat="1" applyFont="1" applyFill="1"/>
    <xf numFmtId="49" fontId="2" fillId="2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4"/>
  <sheetViews>
    <sheetView tabSelected="1" workbookViewId="0">
      <pane xSplit="5" ySplit="2" topLeftCell="F3" activePane="bottomRight" state="frozenSplit"/>
      <selection pane="topRight" activeCell="F1" sqref="F1"/>
      <selection pane="bottomLeft" activeCell="A3" sqref="A3"/>
      <selection pane="bottomRight" activeCell="I77" sqref="I77"/>
    </sheetView>
  </sheetViews>
  <sheetFormatPr baseColWidth="10" defaultColWidth="8.83203125" defaultRowHeight="14" x14ac:dyDescent="0.15"/>
  <cols>
    <col min="1" max="4" width="3" style="14" customWidth="1"/>
    <col min="5" max="5" width="49.33203125" style="14" customWidth="1"/>
    <col min="6" max="6" width="3.83203125" customWidth="1"/>
    <col min="7" max="7" width="15.6640625" style="8" customWidth="1"/>
    <col min="8" max="8" width="24.5" style="16" customWidth="1"/>
    <col min="9" max="9" width="27.1640625" style="8" customWidth="1"/>
  </cols>
  <sheetData>
    <row r="1" spans="1:9" ht="15" thickBot="1" x14ac:dyDescent="0.2">
      <c r="A1" s="11"/>
      <c r="B1" s="11"/>
      <c r="C1" s="11"/>
      <c r="D1" s="11"/>
      <c r="E1" s="11" t="s">
        <v>217</v>
      </c>
      <c r="F1" s="1"/>
      <c r="G1" s="5"/>
      <c r="H1" s="9"/>
      <c r="I1" s="5"/>
    </row>
    <row r="2" spans="1:9" s="4" customFormat="1" ht="16" thickTop="1" thickBot="1" x14ac:dyDescent="0.2">
      <c r="A2" s="12"/>
      <c r="B2" s="12"/>
      <c r="C2" s="12"/>
      <c r="D2" s="12"/>
      <c r="E2" s="13" t="s">
        <v>218</v>
      </c>
      <c r="F2" s="3"/>
      <c r="G2" s="15" t="s">
        <v>0</v>
      </c>
      <c r="H2" s="6" t="s">
        <v>215</v>
      </c>
      <c r="I2" s="15" t="s">
        <v>216</v>
      </c>
    </row>
    <row r="3" spans="1:9" ht="15" thickTop="1" x14ac:dyDescent="0.15">
      <c r="A3" s="11"/>
      <c r="B3" s="11" t="s">
        <v>1</v>
      </c>
      <c r="C3" s="11"/>
      <c r="D3" s="11"/>
      <c r="E3" s="11"/>
      <c r="F3" s="2"/>
      <c r="G3" s="7"/>
      <c r="H3" s="10"/>
      <c r="I3" s="7"/>
    </row>
    <row r="4" spans="1:9" ht="18" x14ac:dyDescent="0.2">
      <c r="A4" s="11"/>
      <c r="B4" s="11"/>
      <c r="C4" s="11" t="s">
        <v>2</v>
      </c>
      <c r="D4" s="11"/>
      <c r="E4" s="11"/>
      <c r="F4" s="2"/>
      <c r="G4" s="17"/>
      <c r="H4" s="18"/>
      <c r="I4" s="17"/>
    </row>
    <row r="5" spans="1:9" ht="18" x14ac:dyDescent="0.2">
      <c r="A5" s="11"/>
      <c r="B5" s="11"/>
      <c r="C5" s="11"/>
      <c r="D5" s="11" t="s">
        <v>3</v>
      </c>
      <c r="E5" s="11"/>
      <c r="F5" s="2"/>
      <c r="G5" s="17">
        <v>700000</v>
      </c>
      <c r="H5" s="18">
        <v>0</v>
      </c>
      <c r="I5" s="17">
        <f>+G5+H5</f>
        <v>700000</v>
      </c>
    </row>
    <row r="6" spans="1:9" ht="18" x14ac:dyDescent="0.2">
      <c r="A6" s="11"/>
      <c r="B6" s="11"/>
      <c r="C6" s="11"/>
      <c r="D6" s="11" t="s">
        <v>4</v>
      </c>
      <c r="E6" s="11"/>
      <c r="F6" s="2"/>
      <c r="G6" s="17">
        <v>421306.94</v>
      </c>
      <c r="H6" s="18">
        <v>0</v>
      </c>
      <c r="I6" s="17">
        <f>+G6+H6</f>
        <v>421306.94</v>
      </c>
    </row>
    <row r="7" spans="1:9" ht="18" x14ac:dyDescent="0.2">
      <c r="A7" s="11"/>
      <c r="B7" s="11"/>
      <c r="C7" s="11"/>
      <c r="D7" s="11" t="s">
        <v>5</v>
      </c>
      <c r="E7" s="11"/>
      <c r="F7" s="2"/>
      <c r="G7" s="17">
        <v>4000</v>
      </c>
      <c r="H7" s="18">
        <v>0</v>
      </c>
      <c r="I7" s="17">
        <f>+G7+H7</f>
        <v>4000</v>
      </c>
    </row>
    <row r="8" spans="1:9" ht="18" x14ac:dyDescent="0.2">
      <c r="A8" s="11"/>
      <c r="B8" s="11"/>
      <c r="C8" s="11"/>
      <c r="D8" s="11" t="s">
        <v>6</v>
      </c>
      <c r="E8" s="11"/>
      <c r="F8" s="2"/>
      <c r="G8" s="17">
        <v>25000</v>
      </c>
      <c r="H8" s="18">
        <v>0</v>
      </c>
      <c r="I8" s="17">
        <f>+G8+H8</f>
        <v>25000</v>
      </c>
    </row>
    <row r="9" spans="1:9" ht="19" thickBot="1" x14ac:dyDescent="0.25">
      <c r="A9" s="11"/>
      <c r="B9" s="11"/>
      <c r="C9" s="11"/>
      <c r="D9" s="11" t="s">
        <v>7</v>
      </c>
      <c r="E9" s="11"/>
      <c r="F9" s="2"/>
      <c r="G9" s="19">
        <v>0</v>
      </c>
      <c r="H9" s="20">
        <v>0</v>
      </c>
      <c r="I9" s="19">
        <f>+G9+H9</f>
        <v>0</v>
      </c>
    </row>
    <row r="10" spans="1:9" ht="19" thickTop="1" x14ac:dyDescent="0.2">
      <c r="A10" s="11"/>
      <c r="B10" s="11"/>
      <c r="C10" s="11" t="s">
        <v>8</v>
      </c>
      <c r="D10" s="11"/>
      <c r="E10" s="11"/>
      <c r="F10" s="2"/>
      <c r="G10" s="17">
        <f>SUM(G5:G9)</f>
        <v>1150306.94</v>
      </c>
      <c r="H10" s="17">
        <f>SUM(H5:H9)</f>
        <v>0</v>
      </c>
      <c r="I10" s="17">
        <f>SUM(I5:I9)</f>
        <v>1150306.94</v>
      </c>
    </row>
    <row r="11" spans="1:9" ht="18" x14ac:dyDescent="0.2">
      <c r="A11" s="11"/>
      <c r="B11" s="11"/>
      <c r="C11" s="11" t="s">
        <v>9</v>
      </c>
      <c r="D11" s="11"/>
      <c r="E11" s="11"/>
      <c r="F11" s="2"/>
      <c r="G11" s="17"/>
      <c r="H11" s="18"/>
      <c r="I11" s="17"/>
    </row>
    <row r="12" spans="1:9" ht="18" x14ac:dyDescent="0.2">
      <c r="A12" s="11"/>
      <c r="B12" s="11"/>
      <c r="C12" s="11"/>
      <c r="D12" s="11" t="s">
        <v>10</v>
      </c>
      <c r="E12" s="11"/>
      <c r="F12" s="2"/>
      <c r="G12" s="17"/>
      <c r="H12" s="18"/>
      <c r="I12" s="17"/>
    </row>
    <row r="13" spans="1:9" ht="18" x14ac:dyDescent="0.2">
      <c r="A13" s="11"/>
      <c r="B13" s="11"/>
      <c r="C13" s="11"/>
      <c r="D13" s="11"/>
      <c r="E13" s="11" t="s">
        <v>11</v>
      </c>
      <c r="F13" s="2"/>
      <c r="G13" s="17">
        <v>400</v>
      </c>
      <c r="H13" s="18">
        <v>0</v>
      </c>
      <c r="I13" s="17">
        <f t="shared" ref="I13:I71" si="0">+G13+H13</f>
        <v>400</v>
      </c>
    </row>
    <row r="14" spans="1:9" ht="18" x14ac:dyDescent="0.2">
      <c r="A14" s="11"/>
      <c r="B14" s="11"/>
      <c r="C14" s="11"/>
      <c r="D14" s="11"/>
      <c r="E14" s="11" t="s">
        <v>12</v>
      </c>
      <c r="F14" s="2"/>
      <c r="G14" s="17">
        <v>0</v>
      </c>
      <c r="H14" s="18">
        <v>0</v>
      </c>
      <c r="I14" s="17">
        <f t="shared" si="0"/>
        <v>0</v>
      </c>
    </row>
    <row r="15" spans="1:9" ht="18" x14ac:dyDescent="0.2">
      <c r="A15" s="11"/>
      <c r="B15" s="11"/>
      <c r="C15" s="11"/>
      <c r="D15" s="11"/>
      <c r="E15" s="11" t="s">
        <v>13</v>
      </c>
      <c r="F15" s="2"/>
      <c r="G15" s="17">
        <v>400</v>
      </c>
      <c r="H15" s="18">
        <v>0</v>
      </c>
      <c r="I15" s="17">
        <f t="shared" si="0"/>
        <v>400</v>
      </c>
    </row>
    <row r="16" spans="1:9" ht="18" x14ac:dyDescent="0.2">
      <c r="A16" s="11"/>
      <c r="B16" s="11"/>
      <c r="C16" s="11"/>
      <c r="D16" s="11"/>
      <c r="E16" s="11" t="s">
        <v>14</v>
      </c>
      <c r="F16" s="2"/>
      <c r="G16" s="17">
        <v>100</v>
      </c>
      <c r="H16" s="18">
        <v>0</v>
      </c>
      <c r="I16" s="17">
        <f t="shared" si="0"/>
        <v>100</v>
      </c>
    </row>
    <row r="17" spans="1:9" ht="18" x14ac:dyDescent="0.2">
      <c r="A17" s="11"/>
      <c r="B17" s="11"/>
      <c r="C17" s="11"/>
      <c r="D17" s="11"/>
      <c r="E17" s="11" t="s">
        <v>15</v>
      </c>
      <c r="F17" s="2"/>
      <c r="G17" s="17">
        <v>0</v>
      </c>
      <c r="H17" s="18">
        <v>0</v>
      </c>
      <c r="I17" s="17">
        <f t="shared" si="0"/>
        <v>0</v>
      </c>
    </row>
    <row r="18" spans="1:9" ht="19" thickBot="1" x14ac:dyDescent="0.25">
      <c r="A18" s="11"/>
      <c r="B18" s="11"/>
      <c r="C18" s="11"/>
      <c r="D18" s="11"/>
      <c r="E18" s="11" t="s">
        <v>16</v>
      </c>
      <c r="F18" s="2"/>
      <c r="G18" s="19">
        <v>10000</v>
      </c>
      <c r="H18" s="20">
        <v>0</v>
      </c>
      <c r="I18" s="19">
        <f t="shared" si="0"/>
        <v>10000</v>
      </c>
    </row>
    <row r="19" spans="1:9" ht="19" thickTop="1" x14ac:dyDescent="0.2">
      <c r="A19" s="11"/>
      <c r="B19" s="11"/>
      <c r="C19" s="11"/>
      <c r="D19" s="11" t="s">
        <v>17</v>
      </c>
      <c r="E19" s="11"/>
      <c r="F19" s="2"/>
      <c r="G19" s="17">
        <f>SUM(G13:G18)</f>
        <v>10900</v>
      </c>
      <c r="H19" s="17">
        <f>SUM(H13:H18)</f>
        <v>0</v>
      </c>
      <c r="I19" s="17">
        <f>SUM(I13:I18)</f>
        <v>10900</v>
      </c>
    </row>
    <row r="20" spans="1:9" ht="18" x14ac:dyDescent="0.2">
      <c r="A20" s="11"/>
      <c r="B20" s="11"/>
      <c r="C20" s="11"/>
      <c r="D20" s="11" t="s">
        <v>18</v>
      </c>
      <c r="E20" s="11"/>
      <c r="F20" s="2"/>
      <c r="G20" s="17"/>
      <c r="H20" s="18">
        <v>0</v>
      </c>
      <c r="I20" s="17">
        <f t="shared" si="0"/>
        <v>0</v>
      </c>
    </row>
    <row r="21" spans="1:9" ht="18" x14ac:dyDescent="0.2">
      <c r="A21" s="11"/>
      <c r="B21" s="11"/>
      <c r="C21" s="11"/>
      <c r="D21" s="11"/>
      <c r="E21" s="11" t="s">
        <v>19</v>
      </c>
      <c r="F21" s="2"/>
      <c r="G21" s="17">
        <v>3000</v>
      </c>
      <c r="H21" s="18">
        <v>0</v>
      </c>
      <c r="I21" s="17">
        <f t="shared" si="0"/>
        <v>3000</v>
      </c>
    </row>
    <row r="22" spans="1:9" ht="18" x14ac:dyDescent="0.2">
      <c r="A22" s="11"/>
      <c r="B22" s="11"/>
      <c r="C22" s="11"/>
      <c r="D22" s="11"/>
      <c r="E22" s="11" t="s">
        <v>20</v>
      </c>
      <c r="F22" s="2"/>
      <c r="G22" s="17">
        <v>0</v>
      </c>
      <c r="H22" s="18">
        <v>0</v>
      </c>
      <c r="I22" s="17">
        <f t="shared" si="0"/>
        <v>0</v>
      </c>
    </row>
    <row r="23" spans="1:9" ht="19" thickBot="1" x14ac:dyDescent="0.25">
      <c r="A23" s="11"/>
      <c r="B23" s="11"/>
      <c r="C23" s="11"/>
      <c r="D23" s="11"/>
      <c r="E23" s="11" t="s">
        <v>21</v>
      </c>
      <c r="F23" s="2"/>
      <c r="G23" s="21">
        <v>0</v>
      </c>
      <c r="H23" s="20">
        <v>0</v>
      </c>
      <c r="I23" s="19">
        <f t="shared" si="0"/>
        <v>0</v>
      </c>
    </row>
    <row r="24" spans="1:9" ht="18" x14ac:dyDescent="0.2">
      <c r="A24" s="11"/>
      <c r="B24" s="11"/>
      <c r="C24" s="11"/>
      <c r="D24" s="11" t="s">
        <v>22</v>
      </c>
      <c r="E24" s="11"/>
      <c r="F24" s="2"/>
      <c r="G24" s="17">
        <f>SUM(G20:G23)</f>
        <v>3000</v>
      </c>
      <c r="H24" s="17">
        <f>SUM(H20:H23)</f>
        <v>0</v>
      </c>
      <c r="I24" s="17">
        <f>SUM(I20:I23)</f>
        <v>3000</v>
      </c>
    </row>
    <row r="25" spans="1:9" ht="18" x14ac:dyDescent="0.2">
      <c r="A25" s="11"/>
      <c r="B25" s="11"/>
      <c r="C25" s="11"/>
      <c r="D25" s="11" t="s">
        <v>23</v>
      </c>
      <c r="E25" s="11"/>
      <c r="F25" s="2"/>
      <c r="G25" s="17"/>
      <c r="H25" s="18">
        <v>0</v>
      </c>
      <c r="I25" s="17">
        <f t="shared" si="0"/>
        <v>0</v>
      </c>
    </row>
    <row r="26" spans="1:9" ht="18" x14ac:dyDescent="0.2">
      <c r="A26" s="11"/>
      <c r="B26" s="11"/>
      <c r="C26" s="11"/>
      <c r="D26" s="11"/>
      <c r="E26" s="11" t="s">
        <v>24</v>
      </c>
      <c r="F26" s="2"/>
      <c r="G26" s="17">
        <v>0</v>
      </c>
      <c r="H26" s="18">
        <v>0</v>
      </c>
      <c r="I26" s="17">
        <f t="shared" si="0"/>
        <v>0</v>
      </c>
    </row>
    <row r="27" spans="1:9" ht="18" x14ac:dyDescent="0.2">
      <c r="A27" s="11"/>
      <c r="B27" s="11"/>
      <c r="C27" s="11"/>
      <c r="D27" s="11"/>
      <c r="E27" s="11" t="s">
        <v>25</v>
      </c>
      <c r="F27" s="2"/>
      <c r="G27" s="17">
        <v>0</v>
      </c>
      <c r="H27" s="18">
        <v>0</v>
      </c>
      <c r="I27" s="17">
        <f t="shared" si="0"/>
        <v>0</v>
      </c>
    </row>
    <row r="28" spans="1:9" ht="18" x14ac:dyDescent="0.2">
      <c r="A28" s="11"/>
      <c r="B28" s="11"/>
      <c r="C28" s="11"/>
      <c r="D28" s="11"/>
      <c r="E28" s="11" t="s">
        <v>26</v>
      </c>
      <c r="F28" s="2"/>
      <c r="G28" s="17">
        <v>0</v>
      </c>
      <c r="H28" s="18">
        <v>0</v>
      </c>
      <c r="I28" s="17">
        <f t="shared" si="0"/>
        <v>0</v>
      </c>
    </row>
    <row r="29" spans="1:9" ht="18" x14ac:dyDescent="0.2">
      <c r="A29" s="11"/>
      <c r="B29" s="11"/>
      <c r="C29" s="11"/>
      <c r="D29" s="11"/>
      <c r="E29" s="11" t="s">
        <v>27</v>
      </c>
      <c r="F29" s="2"/>
      <c r="G29" s="17">
        <v>3000</v>
      </c>
      <c r="H29" s="18">
        <v>0</v>
      </c>
      <c r="I29" s="17">
        <f t="shared" si="0"/>
        <v>3000</v>
      </c>
    </row>
    <row r="30" spans="1:9" ht="18" x14ac:dyDescent="0.2">
      <c r="A30" s="11"/>
      <c r="B30" s="11"/>
      <c r="C30" s="11"/>
      <c r="D30" s="11"/>
      <c r="E30" s="11" t="s">
        <v>28</v>
      </c>
      <c r="F30" s="2"/>
      <c r="G30" s="17">
        <v>0</v>
      </c>
      <c r="H30" s="18">
        <v>0</v>
      </c>
      <c r="I30" s="17">
        <f t="shared" si="0"/>
        <v>0</v>
      </c>
    </row>
    <row r="31" spans="1:9" ht="19" thickBot="1" x14ac:dyDescent="0.25">
      <c r="A31" s="11"/>
      <c r="B31" s="11"/>
      <c r="C31" s="11"/>
      <c r="D31" s="11"/>
      <c r="E31" s="11" t="s">
        <v>29</v>
      </c>
      <c r="F31" s="2"/>
      <c r="G31" s="21">
        <v>150000</v>
      </c>
      <c r="H31" s="20">
        <v>0</v>
      </c>
      <c r="I31" s="19">
        <f t="shared" si="0"/>
        <v>150000</v>
      </c>
    </row>
    <row r="32" spans="1:9" ht="20" thickTop="1" thickBot="1" x14ac:dyDescent="0.25">
      <c r="A32" s="11"/>
      <c r="B32" s="11"/>
      <c r="C32" s="11"/>
      <c r="D32" s="11" t="s">
        <v>30</v>
      </c>
      <c r="E32" s="11"/>
      <c r="F32" s="2"/>
      <c r="G32" s="22">
        <f>SUM(G25:G31)</f>
        <v>153000</v>
      </c>
      <c r="H32" s="23">
        <v>0</v>
      </c>
      <c r="I32" s="24">
        <f t="shared" si="0"/>
        <v>153000</v>
      </c>
    </row>
    <row r="33" spans="1:9" ht="19" thickTop="1" x14ac:dyDescent="0.2">
      <c r="A33" s="11"/>
      <c r="B33" s="11"/>
      <c r="C33" s="11"/>
      <c r="D33" s="11" t="s">
        <v>31</v>
      </c>
      <c r="E33" s="11"/>
      <c r="F33" s="2"/>
      <c r="G33" s="17">
        <v>3000</v>
      </c>
      <c r="H33" s="18">
        <v>0</v>
      </c>
      <c r="I33" s="17">
        <f t="shared" si="0"/>
        <v>3000</v>
      </c>
    </row>
    <row r="34" spans="1:9" ht="18" x14ac:dyDescent="0.2">
      <c r="A34" s="11"/>
      <c r="B34" s="11"/>
      <c r="C34" s="11"/>
      <c r="D34" s="11" t="s">
        <v>32</v>
      </c>
      <c r="E34" s="11"/>
      <c r="F34" s="2"/>
      <c r="G34" s="17"/>
      <c r="H34" s="18">
        <v>0</v>
      </c>
      <c r="I34" s="17">
        <f t="shared" si="0"/>
        <v>0</v>
      </c>
    </row>
    <row r="35" spans="1:9" ht="18" x14ac:dyDescent="0.2">
      <c r="A35" s="11"/>
      <c r="B35" s="11"/>
      <c r="C35" s="11"/>
      <c r="D35" s="11"/>
      <c r="E35" s="11" t="s">
        <v>33</v>
      </c>
      <c r="F35" s="2"/>
      <c r="G35" s="17">
        <v>0</v>
      </c>
      <c r="H35" s="18">
        <v>0</v>
      </c>
      <c r="I35" s="17">
        <f t="shared" si="0"/>
        <v>0</v>
      </c>
    </row>
    <row r="36" spans="1:9" ht="18" x14ac:dyDescent="0.2">
      <c r="A36" s="11"/>
      <c r="B36" s="11"/>
      <c r="C36" s="11"/>
      <c r="D36" s="11"/>
      <c r="E36" s="11" t="s">
        <v>34</v>
      </c>
      <c r="F36" s="2"/>
      <c r="G36" s="17">
        <v>10000</v>
      </c>
      <c r="H36" s="18">
        <v>0</v>
      </c>
      <c r="I36" s="17">
        <f t="shared" si="0"/>
        <v>10000</v>
      </c>
    </row>
    <row r="37" spans="1:9" ht="18" x14ac:dyDescent="0.2">
      <c r="A37" s="11"/>
      <c r="B37" s="11"/>
      <c r="C37" s="11"/>
      <c r="D37" s="11"/>
      <c r="E37" s="11" t="s">
        <v>35</v>
      </c>
      <c r="F37" s="2"/>
      <c r="G37" s="17">
        <v>0</v>
      </c>
      <c r="H37" s="18">
        <v>0</v>
      </c>
      <c r="I37" s="17">
        <f t="shared" si="0"/>
        <v>0</v>
      </c>
    </row>
    <row r="38" spans="1:9" ht="19" thickBot="1" x14ac:dyDescent="0.25">
      <c r="A38" s="11"/>
      <c r="B38" s="11"/>
      <c r="C38" s="11"/>
      <c r="D38" s="11"/>
      <c r="E38" s="11" t="s">
        <v>36</v>
      </c>
      <c r="F38" s="2"/>
      <c r="G38" s="19">
        <v>0</v>
      </c>
      <c r="H38" s="20">
        <v>0</v>
      </c>
      <c r="I38" s="19">
        <f t="shared" si="0"/>
        <v>0</v>
      </c>
    </row>
    <row r="39" spans="1:9" ht="19" thickTop="1" x14ac:dyDescent="0.2">
      <c r="A39" s="11"/>
      <c r="B39" s="11"/>
      <c r="C39" s="11"/>
      <c r="D39" s="11" t="s">
        <v>37</v>
      </c>
      <c r="E39" s="11"/>
      <c r="F39" s="2"/>
      <c r="G39" s="17">
        <f>SUM(G34:G38)</f>
        <v>10000</v>
      </c>
      <c r="H39" s="17">
        <f>SUM(H34:H38)</f>
        <v>0</v>
      </c>
      <c r="I39" s="17">
        <f>SUM(I34:I38)</f>
        <v>10000</v>
      </c>
    </row>
    <row r="40" spans="1:9" ht="18" x14ac:dyDescent="0.2">
      <c r="A40" s="11"/>
      <c r="B40" s="11"/>
      <c r="C40" s="11"/>
      <c r="D40" s="11" t="s">
        <v>38</v>
      </c>
      <c r="E40" s="11"/>
      <c r="F40" s="2"/>
      <c r="G40" s="17"/>
      <c r="H40" s="18">
        <v>0</v>
      </c>
      <c r="I40" s="17">
        <f t="shared" si="0"/>
        <v>0</v>
      </c>
    </row>
    <row r="41" spans="1:9" ht="18" x14ac:dyDescent="0.2">
      <c r="A41" s="11"/>
      <c r="B41" s="11"/>
      <c r="C41" s="11"/>
      <c r="D41" s="11"/>
      <c r="E41" s="11" t="s">
        <v>39</v>
      </c>
      <c r="F41" s="2"/>
      <c r="G41" s="17">
        <v>100</v>
      </c>
      <c r="H41" s="18">
        <v>0</v>
      </c>
      <c r="I41" s="17">
        <f t="shared" si="0"/>
        <v>100</v>
      </c>
    </row>
    <row r="42" spans="1:9" ht="19" thickBot="1" x14ac:dyDescent="0.25">
      <c r="A42" s="11"/>
      <c r="B42" s="11"/>
      <c r="C42" s="11"/>
      <c r="D42" s="11"/>
      <c r="E42" s="11" t="s">
        <v>40</v>
      </c>
      <c r="F42" s="2"/>
      <c r="G42" s="19">
        <v>0</v>
      </c>
      <c r="H42" s="20">
        <v>0</v>
      </c>
      <c r="I42" s="19">
        <f t="shared" si="0"/>
        <v>0</v>
      </c>
    </row>
    <row r="43" spans="1:9" ht="19" thickTop="1" x14ac:dyDescent="0.2">
      <c r="A43" s="11"/>
      <c r="B43" s="11"/>
      <c r="C43" s="11"/>
      <c r="D43" s="11" t="s">
        <v>41</v>
      </c>
      <c r="E43" s="11"/>
      <c r="F43" s="2"/>
      <c r="G43" s="17">
        <f>SUM(G40:G42)</f>
        <v>100</v>
      </c>
      <c r="H43" s="17">
        <f>SUM(H40:H42)</f>
        <v>0</v>
      </c>
      <c r="I43" s="17">
        <f>SUM(I40:I42)</f>
        <v>100</v>
      </c>
    </row>
    <row r="44" spans="1:9" ht="18" x14ac:dyDescent="0.2">
      <c r="A44" s="11"/>
      <c r="B44" s="11"/>
      <c r="C44" s="11" t="s">
        <v>42</v>
      </c>
      <c r="D44" s="11"/>
      <c r="E44" s="11"/>
      <c r="F44" s="2"/>
      <c r="G44" s="17"/>
      <c r="H44" s="18">
        <v>0</v>
      </c>
      <c r="I44" s="17">
        <f t="shared" si="0"/>
        <v>0</v>
      </c>
    </row>
    <row r="45" spans="1:9" ht="18" x14ac:dyDescent="0.2">
      <c r="A45" s="11"/>
      <c r="B45" s="11"/>
      <c r="C45" s="11"/>
      <c r="D45" s="11" t="s">
        <v>43</v>
      </c>
      <c r="E45" s="11"/>
      <c r="F45" s="2"/>
      <c r="G45" s="17">
        <v>315000</v>
      </c>
      <c r="H45" s="18">
        <v>0</v>
      </c>
      <c r="I45" s="17">
        <f t="shared" si="0"/>
        <v>315000</v>
      </c>
    </row>
    <row r="46" spans="1:9" ht="18" x14ac:dyDescent="0.2">
      <c r="A46" s="11"/>
      <c r="B46" s="11"/>
      <c r="C46" s="11"/>
      <c r="D46" s="11" t="s">
        <v>44</v>
      </c>
      <c r="E46" s="11"/>
      <c r="F46" s="2"/>
      <c r="G46" s="17">
        <v>45000</v>
      </c>
      <c r="H46" s="18">
        <v>0</v>
      </c>
      <c r="I46" s="17">
        <f t="shared" si="0"/>
        <v>45000</v>
      </c>
    </row>
    <row r="47" spans="1:9" ht="18" x14ac:dyDescent="0.2">
      <c r="A47" s="11"/>
      <c r="B47" s="11"/>
      <c r="C47" s="11"/>
      <c r="D47" s="11" t="s">
        <v>45</v>
      </c>
      <c r="E47" s="11"/>
      <c r="F47" s="2"/>
      <c r="G47" s="17">
        <v>0</v>
      </c>
      <c r="H47" s="18">
        <v>0</v>
      </c>
      <c r="I47" s="17">
        <f t="shared" si="0"/>
        <v>0</v>
      </c>
    </row>
    <row r="48" spans="1:9" ht="18" x14ac:dyDescent="0.2">
      <c r="A48" s="11"/>
      <c r="B48" s="11"/>
      <c r="C48" s="11"/>
      <c r="D48" s="11" t="s">
        <v>46</v>
      </c>
      <c r="E48" s="11"/>
      <c r="F48" s="2"/>
      <c r="G48" s="17">
        <v>0</v>
      </c>
      <c r="H48" s="18">
        <v>0</v>
      </c>
      <c r="I48" s="17">
        <f t="shared" si="0"/>
        <v>0</v>
      </c>
    </row>
    <row r="49" spans="1:9" ht="18" x14ac:dyDescent="0.2">
      <c r="A49" s="11"/>
      <c r="B49" s="11"/>
      <c r="C49" s="11"/>
      <c r="D49" s="11" t="s">
        <v>47</v>
      </c>
      <c r="E49" s="11"/>
      <c r="F49" s="2"/>
      <c r="G49" s="17">
        <v>4040.3</v>
      </c>
      <c r="H49" s="18">
        <v>0</v>
      </c>
      <c r="I49" s="17">
        <f t="shared" si="0"/>
        <v>4040.3</v>
      </c>
    </row>
    <row r="50" spans="1:9" ht="18" x14ac:dyDescent="0.2">
      <c r="A50" s="11"/>
      <c r="B50" s="11"/>
      <c r="C50" s="11"/>
      <c r="D50" s="11" t="s">
        <v>48</v>
      </c>
      <c r="E50" s="11"/>
      <c r="F50" s="2"/>
      <c r="G50" s="17">
        <v>0</v>
      </c>
      <c r="H50" s="18">
        <v>0</v>
      </c>
      <c r="I50" s="17">
        <f t="shared" si="0"/>
        <v>0</v>
      </c>
    </row>
    <row r="51" spans="1:9" ht="18" x14ac:dyDescent="0.2">
      <c r="A51" s="11"/>
      <c r="B51" s="11"/>
      <c r="C51" s="11"/>
      <c r="D51" s="11" t="s">
        <v>49</v>
      </c>
      <c r="E51" s="11"/>
      <c r="F51" s="2"/>
      <c r="G51" s="17">
        <v>0</v>
      </c>
      <c r="H51" s="18">
        <v>0</v>
      </c>
      <c r="I51" s="17">
        <f t="shared" si="0"/>
        <v>0</v>
      </c>
    </row>
    <row r="52" spans="1:9" ht="18" x14ac:dyDescent="0.2">
      <c r="A52" s="11"/>
      <c r="B52" s="11"/>
      <c r="C52" s="11"/>
      <c r="D52" s="11" t="s">
        <v>50</v>
      </c>
      <c r="E52" s="11"/>
      <c r="F52" s="2"/>
      <c r="G52" s="17">
        <v>450</v>
      </c>
      <c r="H52" s="18">
        <v>0</v>
      </c>
      <c r="I52" s="17">
        <f t="shared" si="0"/>
        <v>450</v>
      </c>
    </row>
    <row r="53" spans="1:9" ht="19" thickBot="1" x14ac:dyDescent="0.25">
      <c r="A53" s="11"/>
      <c r="B53" s="11"/>
      <c r="C53" s="11"/>
      <c r="D53" s="11" t="s">
        <v>51</v>
      </c>
      <c r="E53" s="11"/>
      <c r="F53" s="2"/>
      <c r="G53" s="21">
        <v>0</v>
      </c>
      <c r="H53" s="20">
        <v>0</v>
      </c>
      <c r="I53" s="19">
        <f t="shared" si="0"/>
        <v>0</v>
      </c>
    </row>
    <row r="54" spans="1:9" ht="18" x14ac:dyDescent="0.2">
      <c r="A54" s="11"/>
      <c r="B54" s="11"/>
      <c r="C54" s="11" t="s">
        <v>52</v>
      </c>
      <c r="D54" s="11"/>
      <c r="E54" s="11"/>
      <c r="F54" s="2"/>
      <c r="G54" s="17">
        <f>SUM(G45:G53)</f>
        <v>364490.3</v>
      </c>
      <c r="H54" s="17">
        <f>SUM(H45:H53)</f>
        <v>0</v>
      </c>
      <c r="I54" s="17">
        <f>SUM(I45:I53)</f>
        <v>364490.3</v>
      </c>
    </row>
    <row r="55" spans="1:9" ht="18" x14ac:dyDescent="0.2">
      <c r="A55" s="11"/>
      <c r="B55" s="11"/>
      <c r="C55" s="11" t="s">
        <v>53</v>
      </c>
      <c r="D55" s="11"/>
      <c r="E55" s="11"/>
      <c r="F55" s="2"/>
      <c r="G55" s="17"/>
      <c r="H55" s="18">
        <v>0</v>
      </c>
      <c r="I55" s="17">
        <f t="shared" si="0"/>
        <v>0</v>
      </c>
    </row>
    <row r="56" spans="1:9" ht="18" x14ac:dyDescent="0.2">
      <c r="A56" s="11"/>
      <c r="B56" s="11"/>
      <c r="C56" s="11"/>
      <c r="D56" s="11" t="s">
        <v>54</v>
      </c>
      <c r="E56" s="11"/>
      <c r="F56" s="2"/>
      <c r="G56" s="17">
        <v>0</v>
      </c>
      <c r="H56" s="18">
        <v>0</v>
      </c>
      <c r="I56" s="17">
        <f t="shared" si="0"/>
        <v>0</v>
      </c>
    </row>
    <row r="57" spans="1:9" ht="18" x14ac:dyDescent="0.2">
      <c r="A57" s="11"/>
      <c r="B57" s="11"/>
      <c r="C57" s="11"/>
      <c r="D57" s="11" t="s">
        <v>55</v>
      </c>
      <c r="E57" s="11"/>
      <c r="F57" s="2"/>
      <c r="G57" s="17">
        <v>0</v>
      </c>
      <c r="H57" s="18">
        <v>0</v>
      </c>
      <c r="I57" s="17">
        <f t="shared" si="0"/>
        <v>0</v>
      </c>
    </row>
    <row r="58" spans="1:9" ht="18" x14ac:dyDescent="0.2">
      <c r="A58" s="11"/>
      <c r="B58" s="11"/>
      <c r="C58" s="11"/>
      <c r="D58" s="11" t="s">
        <v>56</v>
      </c>
      <c r="E58" s="11"/>
      <c r="F58" s="2"/>
      <c r="G58" s="17"/>
      <c r="H58" s="18">
        <v>0</v>
      </c>
      <c r="I58" s="17">
        <f t="shared" si="0"/>
        <v>0</v>
      </c>
    </row>
    <row r="59" spans="1:9" ht="18" x14ac:dyDescent="0.2">
      <c r="A59" s="11"/>
      <c r="B59" s="11"/>
      <c r="C59" s="11"/>
      <c r="D59" s="11"/>
      <c r="E59" s="11" t="s">
        <v>57</v>
      </c>
      <c r="F59" s="2"/>
      <c r="G59" s="17">
        <v>0</v>
      </c>
      <c r="H59" s="18">
        <v>0</v>
      </c>
      <c r="I59" s="17">
        <f t="shared" si="0"/>
        <v>0</v>
      </c>
    </row>
    <row r="60" spans="1:9" ht="18" x14ac:dyDescent="0.2">
      <c r="A60" s="11"/>
      <c r="B60" s="11"/>
      <c r="C60" s="11"/>
      <c r="D60" s="11"/>
      <c r="E60" s="11" t="s">
        <v>58</v>
      </c>
      <c r="F60" s="2"/>
      <c r="G60" s="17">
        <v>240000</v>
      </c>
      <c r="H60" s="18">
        <v>0</v>
      </c>
      <c r="I60" s="17">
        <f t="shared" si="0"/>
        <v>240000</v>
      </c>
    </row>
    <row r="61" spans="1:9" ht="18" x14ac:dyDescent="0.2">
      <c r="A61" s="11"/>
      <c r="B61" s="11"/>
      <c r="C61" s="11"/>
      <c r="D61" s="11"/>
      <c r="E61" s="11" t="s">
        <v>59</v>
      </c>
      <c r="F61" s="2"/>
      <c r="G61" s="17">
        <v>5000</v>
      </c>
      <c r="H61" s="18">
        <v>0</v>
      </c>
      <c r="I61" s="17">
        <f t="shared" si="0"/>
        <v>5000</v>
      </c>
    </row>
    <row r="62" spans="1:9" ht="18" x14ac:dyDescent="0.2">
      <c r="A62" s="11"/>
      <c r="B62" s="11"/>
      <c r="C62" s="11"/>
      <c r="D62" s="11"/>
      <c r="E62" s="11" t="s">
        <v>60</v>
      </c>
      <c r="F62" s="2"/>
      <c r="G62" s="17">
        <v>2500</v>
      </c>
      <c r="H62" s="18">
        <v>0</v>
      </c>
      <c r="I62" s="17">
        <f t="shared" si="0"/>
        <v>2500</v>
      </c>
    </row>
    <row r="63" spans="1:9" ht="18" x14ac:dyDescent="0.2">
      <c r="A63" s="11"/>
      <c r="B63" s="11"/>
      <c r="C63" s="11"/>
      <c r="D63" s="11"/>
      <c r="E63" s="11" t="s">
        <v>61</v>
      </c>
      <c r="F63" s="2"/>
      <c r="G63" s="17">
        <v>1000</v>
      </c>
      <c r="H63" s="18">
        <v>0</v>
      </c>
      <c r="I63" s="17">
        <f t="shared" si="0"/>
        <v>1000</v>
      </c>
    </row>
    <row r="64" spans="1:9" ht="18" x14ac:dyDescent="0.2">
      <c r="A64" s="11"/>
      <c r="B64" s="11"/>
      <c r="C64" s="11"/>
      <c r="D64" s="11"/>
      <c r="E64" s="11" t="s">
        <v>62</v>
      </c>
      <c r="F64" s="2"/>
      <c r="G64" s="17">
        <v>0</v>
      </c>
      <c r="H64" s="18">
        <v>0</v>
      </c>
      <c r="I64" s="17">
        <f t="shared" si="0"/>
        <v>0</v>
      </c>
    </row>
    <row r="65" spans="1:9" ht="18" x14ac:dyDescent="0.2">
      <c r="A65" s="11"/>
      <c r="B65" s="11"/>
      <c r="C65" s="11"/>
      <c r="D65" s="11"/>
      <c r="E65" s="11" t="s">
        <v>63</v>
      </c>
      <c r="F65" s="2"/>
      <c r="G65" s="17">
        <v>0</v>
      </c>
      <c r="H65" s="18">
        <v>0</v>
      </c>
      <c r="I65" s="17">
        <f t="shared" si="0"/>
        <v>0</v>
      </c>
    </row>
    <row r="66" spans="1:9" ht="18" x14ac:dyDescent="0.2">
      <c r="A66" s="11"/>
      <c r="B66" s="11"/>
      <c r="C66" s="11"/>
      <c r="D66" s="11"/>
      <c r="E66" s="11" t="s">
        <v>64</v>
      </c>
      <c r="F66" s="2"/>
      <c r="G66" s="17">
        <v>0</v>
      </c>
      <c r="H66" s="18">
        <v>0</v>
      </c>
      <c r="I66" s="17">
        <f t="shared" si="0"/>
        <v>0</v>
      </c>
    </row>
    <row r="67" spans="1:9" ht="19" thickBot="1" x14ac:dyDescent="0.25">
      <c r="A67" s="11"/>
      <c r="B67" s="11"/>
      <c r="C67" s="11"/>
      <c r="D67" s="11"/>
      <c r="E67" s="11" t="s">
        <v>65</v>
      </c>
      <c r="F67" s="2"/>
      <c r="G67" s="21">
        <v>0</v>
      </c>
      <c r="H67" s="20">
        <v>0</v>
      </c>
      <c r="I67" s="19">
        <f t="shared" si="0"/>
        <v>0</v>
      </c>
    </row>
    <row r="68" spans="1:9" ht="18" x14ac:dyDescent="0.2">
      <c r="A68" s="11"/>
      <c r="B68" s="11"/>
      <c r="C68" s="11"/>
      <c r="D68" s="11" t="s">
        <v>66</v>
      </c>
      <c r="E68" s="11"/>
      <c r="F68" s="2"/>
      <c r="G68" s="17">
        <f>SUM(G59:G67)</f>
        <v>248500</v>
      </c>
      <c r="H68" s="17">
        <f>SUM(H59:H67)</f>
        <v>0</v>
      </c>
      <c r="I68" s="17">
        <f>SUM(I59:I67)</f>
        <v>248500</v>
      </c>
    </row>
    <row r="69" spans="1:9" ht="18" x14ac:dyDescent="0.2">
      <c r="A69" s="11"/>
      <c r="B69" s="11"/>
      <c r="C69" s="11" t="s">
        <v>67</v>
      </c>
      <c r="D69" s="11"/>
      <c r="E69" s="11"/>
      <c r="F69" s="2"/>
      <c r="G69" s="17"/>
      <c r="H69" s="18">
        <v>0</v>
      </c>
      <c r="I69" s="17">
        <f t="shared" si="0"/>
        <v>0</v>
      </c>
    </row>
    <row r="70" spans="1:9" ht="18" x14ac:dyDescent="0.2">
      <c r="A70" s="11"/>
      <c r="B70" s="11"/>
      <c r="C70" s="11"/>
      <c r="D70" s="11" t="s">
        <v>68</v>
      </c>
      <c r="E70" s="11"/>
      <c r="F70" s="2"/>
      <c r="G70" s="17">
        <v>0</v>
      </c>
      <c r="H70" s="18">
        <v>0</v>
      </c>
      <c r="I70" s="17">
        <f t="shared" si="0"/>
        <v>0</v>
      </c>
    </row>
    <row r="71" spans="1:9" ht="19" thickBot="1" x14ac:dyDescent="0.25">
      <c r="A71" s="11"/>
      <c r="B71" s="11"/>
      <c r="C71" s="11"/>
      <c r="D71" s="11" t="s">
        <v>69</v>
      </c>
      <c r="E71" s="11"/>
      <c r="F71" s="2"/>
      <c r="G71" s="21">
        <v>1000</v>
      </c>
      <c r="H71" s="20">
        <v>0</v>
      </c>
      <c r="I71" s="19">
        <f t="shared" si="0"/>
        <v>1000</v>
      </c>
    </row>
    <row r="72" spans="1:9" ht="18" x14ac:dyDescent="0.2">
      <c r="A72" s="11"/>
      <c r="B72" s="11"/>
      <c r="C72" s="11" t="s">
        <v>70</v>
      </c>
      <c r="D72" s="11"/>
      <c r="E72" s="11"/>
      <c r="F72" s="2"/>
      <c r="G72" s="17">
        <f>SUM(G70:G71)</f>
        <v>1000</v>
      </c>
      <c r="H72" s="17">
        <f>SUM(H70:H71)</f>
        <v>0</v>
      </c>
      <c r="I72" s="17">
        <f>SUM(I70:I71)</f>
        <v>1000</v>
      </c>
    </row>
    <row r="73" spans="1:9" ht="18" x14ac:dyDescent="0.2">
      <c r="A73" s="11"/>
      <c r="B73" s="11"/>
      <c r="C73" s="11" t="s">
        <v>71</v>
      </c>
      <c r="D73" s="11"/>
      <c r="E73" s="11"/>
      <c r="F73" s="2"/>
      <c r="G73" s="17"/>
      <c r="H73" s="18">
        <v>0</v>
      </c>
      <c r="I73" s="17">
        <f t="shared" ref="I73:I136" si="1">+G73+H73</f>
        <v>0</v>
      </c>
    </row>
    <row r="74" spans="1:9" ht="18" x14ac:dyDescent="0.2">
      <c r="A74" s="11"/>
      <c r="B74" s="11"/>
      <c r="C74" s="11"/>
      <c r="D74" s="11" t="s">
        <v>72</v>
      </c>
      <c r="E74" s="11"/>
      <c r="F74" s="2"/>
      <c r="G74" s="17">
        <v>55000</v>
      </c>
      <c r="H74" s="18">
        <v>0</v>
      </c>
      <c r="I74" s="17">
        <f t="shared" si="1"/>
        <v>55000</v>
      </c>
    </row>
    <row r="75" spans="1:9" ht="18" x14ac:dyDescent="0.2">
      <c r="A75" s="11"/>
      <c r="B75" s="11"/>
      <c r="C75" s="11"/>
      <c r="D75" s="11" t="s">
        <v>73</v>
      </c>
      <c r="E75" s="11"/>
      <c r="F75" s="2"/>
      <c r="G75" s="17">
        <v>0</v>
      </c>
      <c r="H75" s="18">
        <v>0</v>
      </c>
      <c r="I75" s="17">
        <f t="shared" si="1"/>
        <v>0</v>
      </c>
    </row>
    <row r="76" spans="1:9" ht="18" x14ac:dyDescent="0.2">
      <c r="A76" s="11"/>
      <c r="B76" s="11"/>
      <c r="C76" s="11"/>
      <c r="D76" s="11" t="s">
        <v>74</v>
      </c>
      <c r="E76" s="11"/>
      <c r="F76" s="2"/>
      <c r="G76" s="17">
        <v>0</v>
      </c>
      <c r="H76" s="18">
        <v>0</v>
      </c>
      <c r="I76" s="17">
        <f t="shared" si="1"/>
        <v>0</v>
      </c>
    </row>
    <row r="77" spans="1:9" ht="18" x14ac:dyDescent="0.2">
      <c r="A77" s="11"/>
      <c r="B77" s="11"/>
      <c r="C77" s="11"/>
      <c r="D77" s="11" t="s">
        <v>75</v>
      </c>
      <c r="E77" s="11"/>
      <c r="F77" s="2"/>
      <c r="G77" s="17">
        <v>0</v>
      </c>
      <c r="H77" s="18">
        <v>0</v>
      </c>
      <c r="I77" s="17">
        <f t="shared" si="1"/>
        <v>0</v>
      </c>
    </row>
    <row r="78" spans="1:9" ht="18" x14ac:dyDescent="0.2">
      <c r="A78" s="11"/>
      <c r="B78" s="11"/>
      <c r="C78" s="11"/>
      <c r="D78" s="11" t="s">
        <v>76</v>
      </c>
      <c r="E78" s="11"/>
      <c r="F78" s="2"/>
      <c r="G78" s="17">
        <v>0</v>
      </c>
      <c r="H78" s="18">
        <v>0</v>
      </c>
      <c r="I78" s="17">
        <f t="shared" si="1"/>
        <v>0</v>
      </c>
    </row>
    <row r="79" spans="1:9" ht="18" x14ac:dyDescent="0.2">
      <c r="A79" s="11"/>
      <c r="B79" s="11"/>
      <c r="C79" s="11"/>
      <c r="D79" s="11" t="s">
        <v>77</v>
      </c>
      <c r="E79" s="11"/>
      <c r="F79" s="2"/>
      <c r="G79" s="17">
        <v>0</v>
      </c>
      <c r="H79" s="17">
        <v>0</v>
      </c>
      <c r="I79" s="17">
        <f t="shared" si="1"/>
        <v>0</v>
      </c>
    </row>
    <row r="80" spans="1:9" ht="18" x14ac:dyDescent="0.2">
      <c r="A80" s="11"/>
      <c r="B80" s="11"/>
      <c r="C80" s="11"/>
      <c r="D80" s="11" t="s">
        <v>223</v>
      </c>
      <c r="E80" s="11"/>
      <c r="F80" s="2"/>
      <c r="G80" s="17">
        <v>0</v>
      </c>
      <c r="H80" s="17">
        <v>0</v>
      </c>
      <c r="I80" s="17">
        <f t="shared" si="1"/>
        <v>0</v>
      </c>
    </row>
    <row r="81" spans="1:9" ht="19" thickBot="1" x14ac:dyDescent="0.25">
      <c r="A81" s="11"/>
      <c r="B81" s="11"/>
      <c r="C81" s="11"/>
      <c r="D81" s="11" t="s">
        <v>78</v>
      </c>
      <c r="E81" s="11"/>
      <c r="F81" s="2"/>
      <c r="G81" s="17">
        <v>0</v>
      </c>
      <c r="H81" s="20">
        <v>0</v>
      </c>
      <c r="I81" s="17">
        <f t="shared" si="1"/>
        <v>0</v>
      </c>
    </row>
    <row r="82" spans="1:9" ht="19" thickTop="1" x14ac:dyDescent="0.2">
      <c r="A82" s="11"/>
      <c r="B82" s="11"/>
      <c r="C82" s="11" t="s">
        <v>79</v>
      </c>
      <c r="D82" s="11"/>
      <c r="E82" s="11"/>
      <c r="F82" s="2"/>
      <c r="G82" s="25">
        <f>SUM(G74:G81)</f>
        <v>55000</v>
      </c>
      <c r="H82" s="17">
        <f>SUM(H74:H81)</f>
        <v>0</v>
      </c>
      <c r="I82" s="25">
        <f>SUM(I74:I81)</f>
        <v>55000</v>
      </c>
    </row>
    <row r="83" spans="1:9" ht="19" thickBot="1" x14ac:dyDescent="0.25">
      <c r="A83" s="11"/>
      <c r="B83" s="11" t="s">
        <v>80</v>
      </c>
      <c r="C83" s="11"/>
      <c r="D83" s="11"/>
      <c r="E83" s="11"/>
      <c r="F83" s="2"/>
      <c r="G83" s="26">
        <f>+G10+G19+G24+G32+G39+G43+G54+G68+G71+G82+G33</f>
        <v>1999297.24</v>
      </c>
      <c r="H83" s="26">
        <f>+H10+H19+H24+H32+H39+H43+H54+H68+H71+H82+H33</f>
        <v>0</v>
      </c>
      <c r="I83" s="26">
        <f>+I10+I19+I24+I32+I39+I43+I54+I68+I71+I82+I33</f>
        <v>1999297.24</v>
      </c>
    </row>
    <row r="84" spans="1:9" ht="19" thickTop="1" x14ac:dyDescent="0.2">
      <c r="A84" s="11"/>
      <c r="B84" s="11" t="s">
        <v>81</v>
      </c>
      <c r="C84" s="11"/>
      <c r="D84" s="11"/>
      <c r="E84" s="11"/>
      <c r="F84" s="2"/>
      <c r="G84" s="17"/>
      <c r="H84" s="18"/>
      <c r="I84" s="17" t="s">
        <v>219</v>
      </c>
    </row>
    <row r="85" spans="1:9" ht="18" x14ac:dyDescent="0.2">
      <c r="A85" s="11"/>
      <c r="B85" s="11"/>
      <c r="C85" s="11" t="s">
        <v>82</v>
      </c>
      <c r="D85" s="11"/>
      <c r="E85" s="11"/>
      <c r="F85" s="2"/>
      <c r="G85" s="17"/>
      <c r="H85" s="18"/>
      <c r="I85" s="17" t="s">
        <v>219</v>
      </c>
    </row>
    <row r="86" spans="1:9" ht="18" x14ac:dyDescent="0.2">
      <c r="A86" s="11"/>
      <c r="B86" s="11"/>
      <c r="C86" s="11"/>
      <c r="D86" s="11" t="s">
        <v>83</v>
      </c>
      <c r="E86" s="11"/>
      <c r="F86" s="2"/>
      <c r="G86" s="17">
        <v>12500</v>
      </c>
      <c r="H86" s="18">
        <v>0</v>
      </c>
      <c r="I86" s="17">
        <f t="shared" si="1"/>
        <v>12500</v>
      </c>
    </row>
    <row r="87" spans="1:9" ht="18" x14ac:dyDescent="0.2">
      <c r="A87" s="11"/>
      <c r="B87" s="11"/>
      <c r="C87" s="11"/>
      <c r="D87" s="11" t="s">
        <v>84</v>
      </c>
      <c r="E87" s="11"/>
      <c r="F87" s="2"/>
      <c r="G87" s="17">
        <v>5000</v>
      </c>
      <c r="H87" s="18">
        <v>0</v>
      </c>
      <c r="I87" s="17">
        <f t="shared" si="1"/>
        <v>5000</v>
      </c>
    </row>
    <row r="88" spans="1:9" ht="18" x14ac:dyDescent="0.2">
      <c r="A88" s="11"/>
      <c r="B88" s="11"/>
      <c r="C88" s="11"/>
      <c r="D88" s="11" t="s">
        <v>85</v>
      </c>
      <c r="E88" s="11"/>
      <c r="F88" s="2"/>
      <c r="G88" s="17">
        <v>4000</v>
      </c>
      <c r="H88" s="18">
        <v>0</v>
      </c>
      <c r="I88" s="17">
        <f t="shared" si="1"/>
        <v>4000</v>
      </c>
    </row>
    <row r="89" spans="1:9" ht="18" x14ac:dyDescent="0.2">
      <c r="A89" s="11"/>
      <c r="B89" s="11"/>
      <c r="C89" s="11"/>
      <c r="D89" s="11" t="s">
        <v>86</v>
      </c>
      <c r="E89" s="11"/>
      <c r="F89" s="2"/>
      <c r="G89" s="17">
        <v>2000</v>
      </c>
      <c r="H89" s="18">
        <v>0</v>
      </c>
      <c r="I89" s="17">
        <f t="shared" si="1"/>
        <v>2000</v>
      </c>
    </row>
    <row r="90" spans="1:9" ht="18" x14ac:dyDescent="0.2">
      <c r="A90" s="11"/>
      <c r="B90" s="11"/>
      <c r="C90" s="11"/>
      <c r="D90" s="11" t="s">
        <v>87</v>
      </c>
      <c r="E90" s="11"/>
      <c r="F90" s="2"/>
      <c r="G90" s="17">
        <v>500</v>
      </c>
      <c r="H90" s="18">
        <v>0</v>
      </c>
      <c r="I90" s="17">
        <f t="shared" si="1"/>
        <v>500</v>
      </c>
    </row>
    <row r="91" spans="1:9" ht="18" x14ac:dyDescent="0.2">
      <c r="A91" s="11"/>
      <c r="B91" s="11"/>
      <c r="C91" s="11"/>
      <c r="D91" s="11" t="s">
        <v>88</v>
      </c>
      <c r="E91" s="11"/>
      <c r="F91" s="2"/>
      <c r="G91" s="17">
        <v>1500</v>
      </c>
      <c r="H91" s="18">
        <v>0</v>
      </c>
      <c r="I91" s="17">
        <f t="shared" si="1"/>
        <v>1500</v>
      </c>
    </row>
    <row r="92" spans="1:9" ht="18" x14ac:dyDescent="0.2">
      <c r="A92" s="11"/>
      <c r="B92" s="11"/>
      <c r="C92" s="11"/>
      <c r="D92" s="11" t="s">
        <v>89</v>
      </c>
      <c r="E92" s="11"/>
      <c r="F92" s="2"/>
      <c r="G92" s="17">
        <v>700</v>
      </c>
      <c r="H92" s="18">
        <v>0</v>
      </c>
      <c r="I92" s="17">
        <f t="shared" si="1"/>
        <v>700</v>
      </c>
    </row>
    <row r="93" spans="1:9" ht="18" x14ac:dyDescent="0.2">
      <c r="A93" s="11"/>
      <c r="B93" s="11"/>
      <c r="C93" s="11"/>
      <c r="D93" s="11" t="s">
        <v>90</v>
      </c>
      <c r="E93" s="11"/>
      <c r="F93" s="2"/>
      <c r="G93" s="17">
        <v>3000</v>
      </c>
      <c r="H93" s="18">
        <v>0</v>
      </c>
      <c r="I93" s="17">
        <f t="shared" si="1"/>
        <v>3000</v>
      </c>
    </row>
    <row r="94" spans="1:9" ht="18" x14ac:dyDescent="0.2">
      <c r="A94" s="11"/>
      <c r="B94" s="11"/>
      <c r="C94" s="11"/>
      <c r="D94" s="11" t="s">
        <v>91</v>
      </c>
      <c r="E94" s="11"/>
      <c r="F94" s="2"/>
      <c r="G94" s="17">
        <v>0</v>
      </c>
      <c r="H94" s="18">
        <v>0</v>
      </c>
      <c r="I94" s="17">
        <f t="shared" si="1"/>
        <v>0</v>
      </c>
    </row>
    <row r="95" spans="1:9" ht="18" x14ac:dyDescent="0.2">
      <c r="A95" s="11"/>
      <c r="B95" s="11"/>
      <c r="C95" s="11"/>
      <c r="D95" s="11" t="s">
        <v>92</v>
      </c>
      <c r="E95" s="11"/>
      <c r="F95" s="2"/>
      <c r="G95" s="17">
        <v>9000</v>
      </c>
      <c r="H95" s="18">
        <v>0</v>
      </c>
      <c r="I95" s="17">
        <f t="shared" si="1"/>
        <v>9000</v>
      </c>
    </row>
    <row r="96" spans="1:9" ht="18" x14ac:dyDescent="0.2">
      <c r="A96" s="11"/>
      <c r="B96" s="11"/>
      <c r="C96" s="11"/>
      <c r="D96" s="11" t="s">
        <v>93</v>
      </c>
      <c r="E96" s="11"/>
      <c r="F96" s="2"/>
      <c r="G96" s="17">
        <v>130000</v>
      </c>
      <c r="H96" s="18">
        <v>0</v>
      </c>
      <c r="I96" s="17">
        <f t="shared" si="1"/>
        <v>130000</v>
      </c>
    </row>
    <row r="97" spans="1:9" ht="18" x14ac:dyDescent="0.2">
      <c r="A97" s="11"/>
      <c r="B97" s="11"/>
      <c r="C97" s="11"/>
      <c r="D97" s="11" t="s">
        <v>94</v>
      </c>
      <c r="E97" s="11"/>
      <c r="F97" s="2"/>
      <c r="G97" s="17">
        <v>25000</v>
      </c>
      <c r="H97" s="18">
        <v>0</v>
      </c>
      <c r="I97" s="17">
        <f t="shared" si="1"/>
        <v>25000</v>
      </c>
    </row>
    <row r="98" spans="1:9" ht="18" x14ac:dyDescent="0.2">
      <c r="A98" s="11"/>
      <c r="B98" s="11"/>
      <c r="C98" s="11"/>
      <c r="D98" s="11" t="s">
        <v>95</v>
      </c>
      <c r="E98" s="11"/>
      <c r="F98" s="2"/>
      <c r="G98" s="17">
        <v>30000</v>
      </c>
      <c r="H98" s="18">
        <v>0</v>
      </c>
      <c r="I98" s="17">
        <f t="shared" si="1"/>
        <v>30000</v>
      </c>
    </row>
    <row r="99" spans="1:9" ht="18" x14ac:dyDescent="0.2">
      <c r="A99" s="11"/>
      <c r="B99" s="11"/>
      <c r="C99" s="11"/>
      <c r="D99" s="11" t="s">
        <v>96</v>
      </c>
      <c r="E99" s="11"/>
      <c r="F99" s="2"/>
      <c r="G99" s="17">
        <v>30000</v>
      </c>
      <c r="H99" s="18">
        <v>0</v>
      </c>
      <c r="I99" s="17">
        <f t="shared" si="1"/>
        <v>30000</v>
      </c>
    </row>
    <row r="100" spans="1:9" ht="18" x14ac:dyDescent="0.2">
      <c r="A100" s="11"/>
      <c r="B100" s="11"/>
      <c r="C100" s="11"/>
      <c r="D100" s="11" t="s">
        <v>97</v>
      </c>
      <c r="E100" s="11"/>
      <c r="F100" s="2"/>
      <c r="G100" s="17">
        <v>15000</v>
      </c>
      <c r="H100" s="18">
        <v>0</v>
      </c>
      <c r="I100" s="17">
        <f t="shared" si="1"/>
        <v>15000</v>
      </c>
    </row>
    <row r="101" spans="1:9" ht="18" x14ac:dyDescent="0.2">
      <c r="A101" s="11"/>
      <c r="B101" s="11"/>
      <c r="C101" s="11"/>
      <c r="D101" s="11" t="s">
        <v>98</v>
      </c>
      <c r="E101" s="11"/>
      <c r="F101" s="2"/>
      <c r="G101" s="17">
        <v>0</v>
      </c>
      <c r="H101" s="18">
        <v>0</v>
      </c>
      <c r="I101" s="17">
        <f t="shared" si="1"/>
        <v>0</v>
      </c>
    </row>
    <row r="102" spans="1:9" ht="18" x14ac:dyDescent="0.2">
      <c r="A102" s="11"/>
      <c r="B102" s="11"/>
      <c r="C102" s="11"/>
      <c r="D102" s="11" t="s">
        <v>99</v>
      </c>
      <c r="E102" s="11"/>
      <c r="F102" s="2"/>
      <c r="G102" s="17">
        <v>4000</v>
      </c>
      <c r="H102" s="18">
        <v>0</v>
      </c>
      <c r="I102" s="17">
        <f t="shared" si="1"/>
        <v>4000</v>
      </c>
    </row>
    <row r="103" spans="1:9" ht="18" x14ac:dyDescent="0.2">
      <c r="A103" s="11"/>
      <c r="B103" s="11"/>
      <c r="C103" s="11"/>
      <c r="D103" s="11" t="s">
        <v>100</v>
      </c>
      <c r="E103" s="11"/>
      <c r="F103" s="2"/>
      <c r="G103" s="17">
        <v>2250</v>
      </c>
      <c r="H103" s="33">
        <v>750</v>
      </c>
      <c r="I103" s="33">
        <f t="shared" si="1"/>
        <v>3000</v>
      </c>
    </row>
    <row r="104" spans="1:9" ht="18" x14ac:dyDescent="0.2">
      <c r="A104" s="11"/>
      <c r="B104" s="11"/>
      <c r="C104" s="11"/>
      <c r="D104" s="11" t="s">
        <v>101</v>
      </c>
      <c r="E104" s="11"/>
      <c r="F104" s="2"/>
      <c r="G104" s="17">
        <v>6500</v>
      </c>
      <c r="H104" s="18">
        <v>0</v>
      </c>
      <c r="I104" s="17">
        <f t="shared" si="1"/>
        <v>6500</v>
      </c>
    </row>
    <row r="105" spans="1:9" ht="18" x14ac:dyDescent="0.2">
      <c r="A105" s="11"/>
      <c r="B105" s="11"/>
      <c r="C105" s="11"/>
      <c r="D105" s="11" t="s">
        <v>102</v>
      </c>
      <c r="E105" s="11"/>
      <c r="F105" s="2"/>
      <c r="G105" s="17">
        <v>5700</v>
      </c>
      <c r="H105" s="18">
        <v>0</v>
      </c>
      <c r="I105" s="17">
        <f t="shared" si="1"/>
        <v>5700</v>
      </c>
    </row>
    <row r="106" spans="1:9" ht="18" x14ac:dyDescent="0.2">
      <c r="A106" s="11"/>
      <c r="B106" s="11"/>
      <c r="C106" s="11"/>
      <c r="D106" s="11" t="s">
        <v>103</v>
      </c>
      <c r="E106" s="11"/>
      <c r="F106" s="2"/>
      <c r="G106" s="17">
        <v>500</v>
      </c>
      <c r="H106" s="18">
        <v>0</v>
      </c>
      <c r="I106" s="17">
        <f t="shared" si="1"/>
        <v>500</v>
      </c>
    </row>
    <row r="107" spans="1:9" ht="18" x14ac:dyDescent="0.2">
      <c r="A107" s="11"/>
      <c r="B107" s="11"/>
      <c r="C107" s="11"/>
      <c r="D107" s="11" t="s">
        <v>104</v>
      </c>
      <c r="E107" s="11"/>
      <c r="F107" s="2"/>
      <c r="G107" s="17">
        <v>1000</v>
      </c>
      <c r="H107" s="18">
        <v>0</v>
      </c>
      <c r="I107" s="17">
        <f t="shared" si="1"/>
        <v>1000</v>
      </c>
    </row>
    <row r="108" spans="1:9" ht="18" x14ac:dyDescent="0.2">
      <c r="A108" s="11"/>
      <c r="B108" s="11"/>
      <c r="C108" s="11"/>
      <c r="D108" s="11" t="s">
        <v>105</v>
      </c>
      <c r="E108" s="11"/>
      <c r="F108" s="2"/>
      <c r="G108" s="17">
        <v>0</v>
      </c>
      <c r="H108" s="18">
        <v>0</v>
      </c>
      <c r="I108" s="17">
        <f t="shared" si="1"/>
        <v>0</v>
      </c>
    </row>
    <row r="109" spans="1:9" ht="18" x14ac:dyDescent="0.2">
      <c r="A109" s="11"/>
      <c r="B109" s="11"/>
      <c r="C109" s="11"/>
      <c r="D109" s="11" t="s">
        <v>106</v>
      </c>
      <c r="E109" s="11"/>
      <c r="F109" s="2"/>
      <c r="G109" s="17">
        <v>0</v>
      </c>
      <c r="H109" s="18">
        <v>0</v>
      </c>
      <c r="I109" s="17">
        <f t="shared" si="1"/>
        <v>0</v>
      </c>
    </row>
    <row r="110" spans="1:9" ht="18" x14ac:dyDescent="0.2">
      <c r="A110" s="11"/>
      <c r="B110" s="11"/>
      <c r="C110" s="11"/>
      <c r="D110" s="11" t="s">
        <v>107</v>
      </c>
      <c r="E110" s="11"/>
      <c r="F110" s="2"/>
      <c r="G110" s="17">
        <v>0</v>
      </c>
      <c r="H110" s="18">
        <v>0</v>
      </c>
      <c r="I110" s="17">
        <f t="shared" si="1"/>
        <v>0</v>
      </c>
    </row>
    <row r="111" spans="1:9" ht="18" x14ac:dyDescent="0.2">
      <c r="A111" s="11"/>
      <c r="B111" s="11"/>
      <c r="C111" s="11"/>
      <c r="D111" s="11" t="s">
        <v>108</v>
      </c>
      <c r="E111" s="11"/>
      <c r="F111" s="2"/>
      <c r="G111" s="17">
        <v>75000</v>
      </c>
      <c r="H111" s="18">
        <v>0</v>
      </c>
      <c r="I111" s="17">
        <f t="shared" si="1"/>
        <v>75000</v>
      </c>
    </row>
    <row r="112" spans="1:9" ht="18" x14ac:dyDescent="0.2">
      <c r="A112" s="11"/>
      <c r="B112" s="11"/>
      <c r="C112" s="11"/>
      <c r="D112" s="11" t="s">
        <v>109</v>
      </c>
      <c r="E112" s="11"/>
      <c r="F112" s="2"/>
      <c r="G112" s="17">
        <v>500</v>
      </c>
      <c r="H112" s="18">
        <v>0</v>
      </c>
      <c r="I112" s="17">
        <f t="shared" si="1"/>
        <v>500</v>
      </c>
    </row>
    <row r="113" spans="1:9" ht="18" x14ac:dyDescent="0.2">
      <c r="A113" s="11"/>
      <c r="B113" s="11"/>
      <c r="C113" s="11"/>
      <c r="D113" s="11" t="s">
        <v>110</v>
      </c>
      <c r="E113" s="11"/>
      <c r="F113" s="2"/>
      <c r="G113" s="17">
        <v>0</v>
      </c>
      <c r="H113" s="18">
        <v>0</v>
      </c>
      <c r="I113" s="17">
        <f t="shared" si="1"/>
        <v>0</v>
      </c>
    </row>
    <row r="114" spans="1:9" ht="18" x14ac:dyDescent="0.2">
      <c r="A114" s="11"/>
      <c r="B114" s="11"/>
      <c r="C114" s="11"/>
      <c r="D114" s="11" t="s">
        <v>222</v>
      </c>
      <c r="E114" s="34"/>
      <c r="F114" s="35"/>
      <c r="G114" s="33">
        <v>0</v>
      </c>
      <c r="H114" s="33">
        <v>2000</v>
      </c>
      <c r="I114" s="33">
        <f t="shared" si="1"/>
        <v>2000</v>
      </c>
    </row>
    <row r="115" spans="1:9" ht="18" x14ac:dyDescent="0.2">
      <c r="A115" s="11"/>
      <c r="B115" s="11"/>
      <c r="C115" s="11"/>
      <c r="D115" s="11" t="s">
        <v>111</v>
      </c>
      <c r="E115" s="11"/>
      <c r="F115" s="2"/>
      <c r="G115" s="17">
        <v>6000</v>
      </c>
      <c r="H115" s="18">
        <v>0</v>
      </c>
      <c r="I115" s="17">
        <f t="shared" si="1"/>
        <v>6000</v>
      </c>
    </row>
    <row r="116" spans="1:9" ht="18" x14ac:dyDescent="0.2">
      <c r="A116" s="11"/>
      <c r="B116" s="11"/>
      <c r="C116" s="11"/>
      <c r="D116" s="11" t="s">
        <v>112</v>
      </c>
      <c r="E116" s="11"/>
      <c r="F116" s="2"/>
      <c r="G116" s="17">
        <v>0</v>
      </c>
      <c r="H116" s="18">
        <v>0</v>
      </c>
      <c r="I116" s="17">
        <f t="shared" si="1"/>
        <v>0</v>
      </c>
    </row>
    <row r="117" spans="1:9" ht="19" thickBot="1" x14ac:dyDescent="0.25">
      <c r="A117" s="11"/>
      <c r="B117" s="11"/>
      <c r="C117" s="11"/>
      <c r="D117" s="11" t="s">
        <v>113</v>
      </c>
      <c r="E117" s="11"/>
      <c r="F117" s="2"/>
      <c r="G117" s="21">
        <v>0</v>
      </c>
      <c r="H117" s="27">
        <v>0</v>
      </c>
      <c r="I117" s="21">
        <f t="shared" si="1"/>
        <v>0</v>
      </c>
    </row>
    <row r="118" spans="1:9" ht="18" x14ac:dyDescent="0.2">
      <c r="A118" s="11"/>
      <c r="B118" s="11"/>
      <c r="C118" s="11" t="s">
        <v>114</v>
      </c>
      <c r="D118" s="11"/>
      <c r="E118" s="11"/>
      <c r="F118" s="2"/>
      <c r="G118" s="17">
        <f>SUM(G86:G116)</f>
        <v>369650</v>
      </c>
      <c r="H118" s="17">
        <f>SUM(H86:H116)</f>
        <v>2750</v>
      </c>
      <c r="I118" s="17">
        <f>SUM(I86:I116)</f>
        <v>372400</v>
      </c>
    </row>
    <row r="119" spans="1:9" ht="18" x14ac:dyDescent="0.2">
      <c r="A119" s="11"/>
      <c r="B119" s="11"/>
      <c r="C119" s="11" t="s">
        <v>115</v>
      </c>
      <c r="D119" s="11"/>
      <c r="E119" s="11"/>
      <c r="F119" s="2"/>
      <c r="G119" s="17"/>
      <c r="H119" s="18">
        <v>0</v>
      </c>
      <c r="I119" s="17">
        <f t="shared" si="1"/>
        <v>0</v>
      </c>
    </row>
    <row r="120" spans="1:9" ht="18" x14ac:dyDescent="0.2">
      <c r="A120" s="11"/>
      <c r="B120" s="11"/>
      <c r="C120" s="11"/>
      <c r="D120" s="11" t="s">
        <v>116</v>
      </c>
      <c r="E120" s="11"/>
      <c r="F120" s="2"/>
      <c r="G120" s="17">
        <v>53000</v>
      </c>
      <c r="H120" s="18">
        <v>0</v>
      </c>
      <c r="I120" s="17">
        <f t="shared" si="1"/>
        <v>53000</v>
      </c>
    </row>
    <row r="121" spans="1:9" ht="18" x14ac:dyDescent="0.2">
      <c r="A121" s="11"/>
      <c r="B121" s="11"/>
      <c r="C121" s="11"/>
      <c r="D121" s="11" t="s">
        <v>117</v>
      </c>
      <c r="E121" s="11"/>
      <c r="F121" s="2"/>
      <c r="G121" s="17">
        <v>500</v>
      </c>
      <c r="H121" s="18">
        <v>0</v>
      </c>
      <c r="I121" s="17">
        <f t="shared" si="1"/>
        <v>500</v>
      </c>
    </row>
    <row r="122" spans="1:9" ht="18" x14ac:dyDescent="0.2">
      <c r="A122" s="11"/>
      <c r="B122" s="11"/>
      <c r="C122" s="11"/>
      <c r="D122" s="11" t="s">
        <v>118</v>
      </c>
      <c r="E122" s="11"/>
      <c r="F122" s="2"/>
      <c r="G122" s="17">
        <v>500</v>
      </c>
      <c r="H122" s="18">
        <v>0</v>
      </c>
      <c r="I122" s="17">
        <f t="shared" si="1"/>
        <v>500</v>
      </c>
    </row>
    <row r="123" spans="1:9" ht="18" x14ac:dyDescent="0.2">
      <c r="A123" s="11"/>
      <c r="B123" s="11"/>
      <c r="C123" s="11"/>
      <c r="D123" s="11" t="s">
        <v>119</v>
      </c>
      <c r="E123" s="11"/>
      <c r="F123" s="2"/>
      <c r="G123" s="17">
        <v>0</v>
      </c>
      <c r="H123" s="18">
        <v>0</v>
      </c>
      <c r="I123" s="17">
        <f t="shared" si="1"/>
        <v>0</v>
      </c>
    </row>
    <row r="124" spans="1:9" ht="18" x14ac:dyDescent="0.2">
      <c r="A124" s="11"/>
      <c r="B124" s="11"/>
      <c r="C124" s="11"/>
      <c r="D124" s="11" t="s">
        <v>120</v>
      </c>
      <c r="E124" s="11"/>
      <c r="F124" s="2"/>
      <c r="G124" s="17">
        <v>1900</v>
      </c>
      <c r="H124" s="18">
        <v>0</v>
      </c>
      <c r="I124" s="17">
        <f t="shared" si="1"/>
        <v>1900</v>
      </c>
    </row>
    <row r="125" spans="1:9" ht="18" x14ac:dyDescent="0.2">
      <c r="A125" s="11"/>
      <c r="B125" s="11"/>
      <c r="C125" s="11"/>
      <c r="D125" s="11" t="s">
        <v>121</v>
      </c>
      <c r="E125" s="11"/>
      <c r="F125" s="2"/>
      <c r="G125" s="17">
        <v>0</v>
      </c>
      <c r="H125" s="18">
        <v>0</v>
      </c>
      <c r="I125" s="17">
        <f t="shared" si="1"/>
        <v>0</v>
      </c>
    </row>
    <row r="126" spans="1:9" ht="18" x14ac:dyDescent="0.2">
      <c r="A126" s="11"/>
      <c r="B126" s="11"/>
      <c r="C126" s="11"/>
      <c r="D126" s="11" t="s">
        <v>122</v>
      </c>
      <c r="E126" s="11"/>
      <c r="F126" s="2"/>
      <c r="G126" s="17">
        <v>700</v>
      </c>
      <c r="H126" s="18">
        <v>0</v>
      </c>
      <c r="I126" s="17">
        <f t="shared" si="1"/>
        <v>700</v>
      </c>
    </row>
    <row r="127" spans="1:9" ht="18" x14ac:dyDescent="0.2">
      <c r="A127" s="11"/>
      <c r="B127" s="11"/>
      <c r="C127" s="11"/>
      <c r="D127" s="11" t="s">
        <v>123</v>
      </c>
      <c r="E127" s="11"/>
      <c r="F127" s="2"/>
      <c r="G127" s="17">
        <v>550</v>
      </c>
      <c r="H127" s="18">
        <v>0</v>
      </c>
      <c r="I127" s="17">
        <f t="shared" si="1"/>
        <v>550</v>
      </c>
    </row>
    <row r="128" spans="1:9" ht="18" x14ac:dyDescent="0.2">
      <c r="A128" s="11"/>
      <c r="B128" s="11"/>
      <c r="C128" s="11"/>
      <c r="D128" s="11" t="s">
        <v>124</v>
      </c>
      <c r="E128" s="11"/>
      <c r="F128" s="2"/>
      <c r="G128" s="17">
        <v>750</v>
      </c>
      <c r="H128" s="18">
        <v>0</v>
      </c>
      <c r="I128" s="17">
        <f t="shared" si="1"/>
        <v>750</v>
      </c>
    </row>
    <row r="129" spans="1:9" ht="18" x14ac:dyDescent="0.2">
      <c r="A129" s="11"/>
      <c r="B129" s="11"/>
      <c r="C129" s="11"/>
      <c r="D129" s="11" t="s">
        <v>125</v>
      </c>
      <c r="E129" s="11"/>
      <c r="F129" s="2"/>
      <c r="G129" s="17">
        <v>1000</v>
      </c>
      <c r="H129" s="18">
        <v>0</v>
      </c>
      <c r="I129" s="17">
        <f t="shared" si="1"/>
        <v>1000</v>
      </c>
    </row>
    <row r="130" spans="1:9" ht="18" x14ac:dyDescent="0.2">
      <c r="A130" s="11"/>
      <c r="B130" s="11"/>
      <c r="C130" s="11"/>
      <c r="D130" s="11" t="s">
        <v>126</v>
      </c>
      <c r="E130" s="11"/>
      <c r="F130" s="2"/>
      <c r="G130" s="17">
        <v>0</v>
      </c>
      <c r="H130" s="18">
        <v>0</v>
      </c>
      <c r="I130" s="17">
        <f t="shared" si="1"/>
        <v>0</v>
      </c>
    </row>
    <row r="131" spans="1:9" ht="18" x14ac:dyDescent="0.2">
      <c r="A131" s="11"/>
      <c r="B131" s="11"/>
      <c r="C131" s="11"/>
      <c r="D131" s="11" t="s">
        <v>127</v>
      </c>
      <c r="E131" s="11"/>
      <c r="F131" s="2"/>
      <c r="G131" s="17">
        <v>1000</v>
      </c>
      <c r="H131" s="33">
        <v>500</v>
      </c>
      <c r="I131" s="33">
        <f t="shared" si="1"/>
        <v>1500</v>
      </c>
    </row>
    <row r="132" spans="1:9" ht="18" x14ac:dyDescent="0.2">
      <c r="A132" s="11"/>
      <c r="B132" s="11"/>
      <c r="C132" s="11"/>
      <c r="D132" s="11" t="s">
        <v>128</v>
      </c>
      <c r="E132" s="11"/>
      <c r="F132" s="2"/>
      <c r="G132" s="17">
        <v>100</v>
      </c>
      <c r="H132" s="18">
        <v>0</v>
      </c>
      <c r="I132" s="17">
        <f t="shared" si="1"/>
        <v>100</v>
      </c>
    </row>
    <row r="133" spans="1:9" ht="18" x14ac:dyDescent="0.2">
      <c r="A133" s="11"/>
      <c r="B133" s="11"/>
      <c r="C133" s="11"/>
      <c r="D133" s="11" t="s">
        <v>129</v>
      </c>
      <c r="E133" s="11"/>
      <c r="F133" s="2"/>
      <c r="G133" s="17">
        <v>0</v>
      </c>
      <c r="H133" s="18">
        <v>0</v>
      </c>
      <c r="I133" s="17">
        <f t="shared" si="1"/>
        <v>0</v>
      </c>
    </row>
    <row r="134" spans="1:9" ht="18" x14ac:dyDescent="0.2">
      <c r="A134" s="11"/>
      <c r="B134" s="11"/>
      <c r="C134" s="11"/>
      <c r="D134" s="11" t="s">
        <v>130</v>
      </c>
      <c r="E134" s="11"/>
      <c r="F134" s="2"/>
      <c r="G134" s="17">
        <v>0</v>
      </c>
      <c r="H134" s="18">
        <v>0</v>
      </c>
      <c r="I134" s="17">
        <f t="shared" si="1"/>
        <v>0</v>
      </c>
    </row>
    <row r="135" spans="1:9" ht="18" x14ac:dyDescent="0.2">
      <c r="A135" s="11"/>
      <c r="B135" s="11"/>
      <c r="C135" s="11"/>
      <c r="D135" s="11" t="s">
        <v>131</v>
      </c>
      <c r="E135" s="11"/>
      <c r="F135" s="2"/>
      <c r="G135" s="17">
        <v>0</v>
      </c>
      <c r="H135" s="18">
        <v>0</v>
      </c>
      <c r="I135" s="17">
        <f t="shared" si="1"/>
        <v>0</v>
      </c>
    </row>
    <row r="136" spans="1:9" ht="18" x14ac:dyDescent="0.2">
      <c r="A136" s="11"/>
      <c r="B136" s="11"/>
      <c r="C136" s="11"/>
      <c r="D136" s="11" t="s">
        <v>132</v>
      </c>
      <c r="E136" s="11"/>
      <c r="F136" s="2"/>
      <c r="G136" s="17">
        <v>0</v>
      </c>
      <c r="H136" s="18">
        <v>0</v>
      </c>
      <c r="I136" s="17">
        <f t="shared" si="1"/>
        <v>0</v>
      </c>
    </row>
    <row r="137" spans="1:9" ht="19" thickBot="1" x14ac:dyDescent="0.25">
      <c r="A137" s="11"/>
      <c r="B137" s="11"/>
      <c r="C137" s="11"/>
      <c r="D137" s="11" t="s">
        <v>133</v>
      </c>
      <c r="E137" s="11"/>
      <c r="F137" s="2"/>
      <c r="G137" s="21">
        <v>0</v>
      </c>
      <c r="H137" s="27">
        <v>0</v>
      </c>
      <c r="I137" s="21">
        <f t="shared" ref="I137:I200" si="2">+G137+H137</f>
        <v>0</v>
      </c>
    </row>
    <row r="138" spans="1:9" ht="18" x14ac:dyDescent="0.2">
      <c r="A138" s="11"/>
      <c r="B138" s="11"/>
      <c r="C138" s="11" t="s">
        <v>134</v>
      </c>
      <c r="D138" s="11"/>
      <c r="E138" s="11"/>
      <c r="F138" s="2"/>
      <c r="G138" s="17">
        <f>SUM(G120:G137)</f>
        <v>60000</v>
      </c>
      <c r="H138" s="17">
        <f>SUM(H120:H137)</f>
        <v>500</v>
      </c>
      <c r="I138" s="17">
        <f>SUM(I120:I137)</f>
        <v>60500</v>
      </c>
    </row>
    <row r="139" spans="1:9" ht="18" x14ac:dyDescent="0.2">
      <c r="A139" s="11"/>
      <c r="B139" s="11"/>
      <c r="C139" s="11" t="s">
        <v>135</v>
      </c>
      <c r="D139" s="11"/>
      <c r="E139" s="11"/>
      <c r="F139" s="2"/>
      <c r="G139" s="17"/>
      <c r="H139" s="18">
        <v>0</v>
      </c>
      <c r="I139" s="17">
        <f t="shared" si="2"/>
        <v>0</v>
      </c>
    </row>
    <row r="140" spans="1:9" ht="18" x14ac:dyDescent="0.2">
      <c r="A140" s="11"/>
      <c r="B140" s="11"/>
      <c r="C140" s="11"/>
      <c r="D140" s="11" t="s">
        <v>136</v>
      </c>
      <c r="E140" s="11"/>
      <c r="F140" s="2"/>
      <c r="G140" s="17">
        <v>1000</v>
      </c>
      <c r="H140" s="18">
        <v>0</v>
      </c>
      <c r="I140" s="17">
        <f t="shared" si="2"/>
        <v>1000</v>
      </c>
    </row>
    <row r="141" spans="1:9" ht="18" x14ac:dyDescent="0.2">
      <c r="A141" s="11"/>
      <c r="B141" s="11"/>
      <c r="C141" s="11"/>
      <c r="D141" s="11" t="s">
        <v>137</v>
      </c>
      <c r="E141" s="11"/>
      <c r="F141" s="2"/>
      <c r="G141" s="17">
        <v>100</v>
      </c>
      <c r="H141" s="18">
        <v>0</v>
      </c>
      <c r="I141" s="17">
        <f t="shared" si="2"/>
        <v>100</v>
      </c>
    </row>
    <row r="142" spans="1:9" ht="18" x14ac:dyDescent="0.2">
      <c r="A142" s="11"/>
      <c r="B142" s="11"/>
      <c r="C142" s="11"/>
      <c r="D142" s="11" t="s">
        <v>138</v>
      </c>
      <c r="E142" s="11"/>
      <c r="F142" s="2"/>
      <c r="G142" s="17">
        <v>260000</v>
      </c>
      <c r="H142" s="18">
        <v>0</v>
      </c>
      <c r="I142" s="17">
        <f t="shared" si="2"/>
        <v>260000</v>
      </c>
    </row>
    <row r="143" spans="1:9" ht="18" x14ac:dyDescent="0.2">
      <c r="A143" s="11"/>
      <c r="B143" s="11"/>
      <c r="C143" s="11"/>
      <c r="D143" s="11" t="s">
        <v>139</v>
      </c>
      <c r="E143" s="11"/>
      <c r="F143" s="2"/>
      <c r="G143" s="17">
        <v>5500</v>
      </c>
      <c r="H143" s="18">
        <v>0</v>
      </c>
      <c r="I143" s="17">
        <f t="shared" si="2"/>
        <v>5500</v>
      </c>
    </row>
    <row r="144" spans="1:9" ht="18" x14ac:dyDescent="0.2">
      <c r="A144" s="11"/>
      <c r="B144" s="11"/>
      <c r="C144" s="11"/>
      <c r="D144" s="11" t="s">
        <v>140</v>
      </c>
      <c r="E144" s="11"/>
      <c r="F144" s="2"/>
      <c r="G144" s="17">
        <v>1800</v>
      </c>
      <c r="H144" s="18">
        <v>0</v>
      </c>
      <c r="I144" s="17">
        <f t="shared" si="2"/>
        <v>1800</v>
      </c>
    </row>
    <row r="145" spans="1:9" ht="18" x14ac:dyDescent="0.2">
      <c r="A145" s="11"/>
      <c r="B145" s="11"/>
      <c r="C145" s="11"/>
      <c r="D145" s="11" t="s">
        <v>141</v>
      </c>
      <c r="E145" s="11"/>
      <c r="F145" s="2"/>
      <c r="G145" s="17">
        <v>750</v>
      </c>
      <c r="H145" s="18">
        <v>0</v>
      </c>
      <c r="I145" s="17">
        <f t="shared" si="2"/>
        <v>750</v>
      </c>
    </row>
    <row r="146" spans="1:9" ht="18" x14ac:dyDescent="0.2">
      <c r="A146" s="11"/>
      <c r="B146" s="11"/>
      <c r="C146" s="11"/>
      <c r="D146" s="11" t="s">
        <v>142</v>
      </c>
      <c r="E146" s="11"/>
      <c r="F146" s="2"/>
      <c r="G146" s="17">
        <v>0</v>
      </c>
      <c r="H146" s="18">
        <v>0</v>
      </c>
      <c r="I146" s="17">
        <f t="shared" si="2"/>
        <v>0</v>
      </c>
    </row>
    <row r="147" spans="1:9" ht="18" x14ac:dyDescent="0.2">
      <c r="A147" s="11"/>
      <c r="B147" s="11"/>
      <c r="C147" s="11"/>
      <c r="D147" s="11" t="s">
        <v>143</v>
      </c>
      <c r="E147" s="11"/>
      <c r="F147" s="2"/>
      <c r="G147" s="17">
        <v>0</v>
      </c>
      <c r="H147" s="18">
        <v>0</v>
      </c>
      <c r="I147" s="17">
        <f t="shared" si="2"/>
        <v>0</v>
      </c>
    </row>
    <row r="148" spans="1:9" ht="19" thickBot="1" x14ac:dyDescent="0.25">
      <c r="A148" s="11"/>
      <c r="B148" s="11"/>
      <c r="C148" s="11"/>
      <c r="D148" s="11" t="s">
        <v>144</v>
      </c>
      <c r="E148" s="11"/>
      <c r="F148" s="2"/>
      <c r="G148" s="21">
        <v>0</v>
      </c>
      <c r="H148" s="27">
        <v>0</v>
      </c>
      <c r="I148" s="21">
        <f t="shared" si="2"/>
        <v>0</v>
      </c>
    </row>
    <row r="149" spans="1:9" ht="18" x14ac:dyDescent="0.2">
      <c r="A149" s="11"/>
      <c r="B149" s="11"/>
      <c r="C149" s="11" t="s">
        <v>145</v>
      </c>
      <c r="D149" s="11"/>
      <c r="E149" s="11"/>
      <c r="F149" s="2"/>
      <c r="G149" s="17">
        <f>SUM(G140:G148)</f>
        <v>269150</v>
      </c>
      <c r="H149" s="17">
        <f>SUM(H140:H148)</f>
        <v>0</v>
      </c>
      <c r="I149" s="17">
        <f>SUM(I140:I148)</f>
        <v>269150</v>
      </c>
    </row>
    <row r="150" spans="1:9" ht="18" x14ac:dyDescent="0.2">
      <c r="A150" s="11"/>
      <c r="B150" s="11"/>
      <c r="C150" s="11" t="s">
        <v>146</v>
      </c>
      <c r="D150" s="11"/>
      <c r="E150" s="11"/>
      <c r="F150" s="2"/>
      <c r="G150" s="17"/>
      <c r="H150" s="18"/>
      <c r="I150" s="17">
        <f t="shared" si="2"/>
        <v>0</v>
      </c>
    </row>
    <row r="151" spans="1:9" ht="18" x14ac:dyDescent="0.2">
      <c r="A151" s="11"/>
      <c r="B151" s="11"/>
      <c r="C151" s="11"/>
      <c r="D151" s="11" t="s">
        <v>147</v>
      </c>
      <c r="E151" s="11"/>
      <c r="F151" s="2"/>
      <c r="G151" s="17">
        <v>49000</v>
      </c>
      <c r="H151" s="18">
        <v>0</v>
      </c>
      <c r="I151" s="17">
        <f t="shared" si="2"/>
        <v>49000</v>
      </c>
    </row>
    <row r="152" spans="1:9" ht="18" x14ac:dyDescent="0.2">
      <c r="A152" s="11"/>
      <c r="B152" s="11"/>
      <c r="C152" s="11"/>
      <c r="D152" s="11" t="s">
        <v>148</v>
      </c>
      <c r="E152" s="11"/>
      <c r="F152" s="2"/>
      <c r="G152" s="17">
        <v>500</v>
      </c>
      <c r="H152" s="18">
        <v>0</v>
      </c>
      <c r="I152" s="17">
        <f t="shared" si="2"/>
        <v>500</v>
      </c>
    </row>
    <row r="153" spans="1:9" ht="18" x14ac:dyDescent="0.2">
      <c r="A153" s="11"/>
      <c r="B153" s="11"/>
      <c r="C153" s="11"/>
      <c r="D153" s="11" t="s">
        <v>149</v>
      </c>
      <c r="E153" s="11"/>
      <c r="F153" s="2"/>
      <c r="G153" s="17">
        <v>500</v>
      </c>
      <c r="H153" s="18">
        <v>0</v>
      </c>
      <c r="I153" s="17">
        <f t="shared" si="2"/>
        <v>500</v>
      </c>
    </row>
    <row r="154" spans="1:9" ht="18" x14ac:dyDescent="0.2">
      <c r="A154" s="11"/>
      <c r="B154" s="11"/>
      <c r="C154" s="11"/>
      <c r="D154" s="11" t="s">
        <v>150</v>
      </c>
      <c r="E154" s="11"/>
      <c r="F154" s="2"/>
      <c r="G154" s="17">
        <v>0</v>
      </c>
      <c r="H154" s="18">
        <v>0</v>
      </c>
      <c r="I154" s="17">
        <f t="shared" si="2"/>
        <v>0</v>
      </c>
    </row>
    <row r="155" spans="1:9" ht="18" x14ac:dyDescent="0.2">
      <c r="A155" s="11"/>
      <c r="B155" s="11"/>
      <c r="C155" s="11"/>
      <c r="D155" s="11" t="s">
        <v>151</v>
      </c>
      <c r="E155" s="11"/>
      <c r="F155" s="2"/>
      <c r="G155" s="17">
        <v>100</v>
      </c>
      <c r="H155" s="18">
        <v>0</v>
      </c>
      <c r="I155" s="17">
        <f t="shared" si="2"/>
        <v>100</v>
      </c>
    </row>
    <row r="156" spans="1:9" ht="18" x14ac:dyDescent="0.2">
      <c r="A156" s="11"/>
      <c r="B156" s="11"/>
      <c r="C156" s="11"/>
      <c r="D156" s="11" t="s">
        <v>152</v>
      </c>
      <c r="E156" s="11"/>
      <c r="F156" s="2"/>
      <c r="G156" s="17">
        <v>350</v>
      </c>
      <c r="H156" s="18">
        <v>0</v>
      </c>
      <c r="I156" s="17">
        <f t="shared" si="2"/>
        <v>350</v>
      </c>
    </row>
    <row r="157" spans="1:9" ht="18" x14ac:dyDescent="0.2">
      <c r="A157" s="11"/>
      <c r="B157" s="11"/>
      <c r="C157" s="11"/>
      <c r="D157" s="11" t="s">
        <v>153</v>
      </c>
      <c r="E157" s="11"/>
      <c r="F157" s="2"/>
      <c r="G157" s="17">
        <v>700</v>
      </c>
      <c r="H157" s="18">
        <v>0</v>
      </c>
      <c r="I157" s="17">
        <f t="shared" si="2"/>
        <v>700</v>
      </c>
    </row>
    <row r="158" spans="1:9" ht="18" x14ac:dyDescent="0.2">
      <c r="A158" s="11"/>
      <c r="B158" s="11"/>
      <c r="C158" s="11"/>
      <c r="D158" s="11" t="s">
        <v>154</v>
      </c>
      <c r="E158" s="11"/>
      <c r="F158" s="2"/>
      <c r="G158" s="17">
        <v>9500</v>
      </c>
      <c r="H158" s="18">
        <v>0</v>
      </c>
      <c r="I158" s="17">
        <f t="shared" si="2"/>
        <v>9500</v>
      </c>
    </row>
    <row r="159" spans="1:9" ht="18" x14ac:dyDescent="0.2">
      <c r="A159" s="11"/>
      <c r="B159" s="11"/>
      <c r="C159" s="11"/>
      <c r="D159" s="11" t="s">
        <v>155</v>
      </c>
      <c r="E159" s="11"/>
      <c r="F159" s="2"/>
      <c r="G159" s="17">
        <v>0</v>
      </c>
      <c r="H159" s="18">
        <v>0</v>
      </c>
      <c r="I159" s="17">
        <f t="shared" si="2"/>
        <v>0</v>
      </c>
    </row>
    <row r="160" spans="1:9" ht="18" x14ac:dyDescent="0.2">
      <c r="A160" s="11"/>
      <c r="B160" s="11"/>
      <c r="C160" s="11"/>
      <c r="D160" s="11" t="s">
        <v>156</v>
      </c>
      <c r="E160" s="11"/>
      <c r="F160" s="2"/>
      <c r="G160" s="17">
        <v>0</v>
      </c>
      <c r="H160" s="18">
        <v>0</v>
      </c>
      <c r="I160" s="17">
        <f t="shared" si="2"/>
        <v>0</v>
      </c>
    </row>
    <row r="161" spans="1:9" ht="18" x14ac:dyDescent="0.2">
      <c r="A161" s="11"/>
      <c r="B161" s="11"/>
      <c r="C161" s="11"/>
      <c r="D161" s="11" t="s">
        <v>157</v>
      </c>
      <c r="E161" s="11"/>
      <c r="F161" s="2"/>
      <c r="G161" s="17">
        <v>500</v>
      </c>
      <c r="H161" s="18">
        <v>0</v>
      </c>
      <c r="I161" s="17">
        <f t="shared" si="2"/>
        <v>500</v>
      </c>
    </row>
    <row r="162" spans="1:9" ht="18" x14ac:dyDescent="0.2">
      <c r="A162" s="11"/>
      <c r="B162" s="11"/>
      <c r="C162" s="11"/>
      <c r="D162" s="11" t="s">
        <v>158</v>
      </c>
      <c r="E162" s="11"/>
      <c r="F162" s="2"/>
      <c r="G162" s="17">
        <v>500</v>
      </c>
      <c r="H162" s="18">
        <v>0</v>
      </c>
      <c r="I162" s="17">
        <f t="shared" si="2"/>
        <v>500</v>
      </c>
    </row>
    <row r="163" spans="1:9" ht="18" x14ac:dyDescent="0.2">
      <c r="A163" s="11"/>
      <c r="B163" s="11"/>
      <c r="C163" s="11"/>
      <c r="D163" s="11" t="s">
        <v>159</v>
      </c>
      <c r="E163" s="11"/>
      <c r="F163" s="2"/>
      <c r="G163" s="17">
        <v>500</v>
      </c>
      <c r="H163" s="18">
        <v>0</v>
      </c>
      <c r="I163" s="17">
        <f t="shared" si="2"/>
        <v>500</v>
      </c>
    </row>
    <row r="164" spans="1:9" ht="19" thickBot="1" x14ac:dyDescent="0.25">
      <c r="A164" s="11"/>
      <c r="B164" s="11"/>
      <c r="C164" s="11"/>
      <c r="D164" s="11" t="s">
        <v>160</v>
      </c>
      <c r="E164" s="11"/>
      <c r="F164" s="2"/>
      <c r="G164" s="21">
        <v>0</v>
      </c>
      <c r="H164" s="27">
        <v>0</v>
      </c>
      <c r="I164" s="21">
        <f t="shared" si="2"/>
        <v>0</v>
      </c>
    </row>
    <row r="165" spans="1:9" ht="18" x14ac:dyDescent="0.2">
      <c r="A165" s="11"/>
      <c r="B165" s="11"/>
      <c r="C165" s="11" t="s">
        <v>161</v>
      </c>
      <c r="D165" s="11"/>
      <c r="E165" s="11"/>
      <c r="F165" s="2"/>
      <c r="G165" s="17">
        <f>SUM(G151:G164)</f>
        <v>62150</v>
      </c>
      <c r="H165" s="17">
        <f>SUM(H151:H164)</f>
        <v>0</v>
      </c>
      <c r="I165" s="17">
        <f>SUM(I151:I164)</f>
        <v>62150</v>
      </c>
    </row>
    <row r="166" spans="1:9" ht="18" x14ac:dyDescent="0.2">
      <c r="A166" s="11"/>
      <c r="B166" s="11"/>
      <c r="C166" s="11" t="s">
        <v>162</v>
      </c>
      <c r="D166" s="11"/>
      <c r="E166" s="11"/>
      <c r="F166" s="2"/>
      <c r="G166" s="17"/>
      <c r="H166" s="18">
        <v>0</v>
      </c>
      <c r="I166" s="17">
        <f t="shared" si="2"/>
        <v>0</v>
      </c>
    </row>
    <row r="167" spans="1:9" ht="18" x14ac:dyDescent="0.2">
      <c r="A167" s="11"/>
      <c r="B167" s="11"/>
      <c r="C167" s="11"/>
      <c r="D167" s="11" t="s">
        <v>163</v>
      </c>
      <c r="E167" s="11"/>
      <c r="F167" s="2"/>
      <c r="G167" s="17">
        <v>175000</v>
      </c>
      <c r="H167" s="18">
        <v>0</v>
      </c>
      <c r="I167" s="17">
        <f t="shared" si="2"/>
        <v>175000</v>
      </c>
    </row>
    <row r="168" spans="1:9" ht="18" x14ac:dyDescent="0.2">
      <c r="A168" s="11"/>
      <c r="B168" s="11"/>
      <c r="C168" s="11"/>
      <c r="D168" s="11" t="s">
        <v>164</v>
      </c>
      <c r="E168" s="11"/>
      <c r="F168" s="2"/>
      <c r="G168" s="17">
        <v>0</v>
      </c>
      <c r="H168" s="18">
        <v>0</v>
      </c>
      <c r="I168" s="17">
        <f t="shared" si="2"/>
        <v>0</v>
      </c>
    </row>
    <row r="169" spans="1:9" ht="18" x14ac:dyDescent="0.2">
      <c r="A169" s="11"/>
      <c r="B169" s="11"/>
      <c r="C169" s="11"/>
      <c r="D169" s="11" t="s">
        <v>165</v>
      </c>
      <c r="E169" s="11"/>
      <c r="F169" s="2"/>
      <c r="G169" s="17">
        <v>0</v>
      </c>
      <c r="H169" s="18">
        <v>0</v>
      </c>
      <c r="I169" s="17">
        <f t="shared" si="2"/>
        <v>0</v>
      </c>
    </row>
    <row r="170" spans="1:9" ht="19" thickBot="1" x14ac:dyDescent="0.25">
      <c r="A170" s="11"/>
      <c r="B170" s="11"/>
      <c r="C170" s="11"/>
      <c r="D170" s="11" t="s">
        <v>166</v>
      </c>
      <c r="E170" s="11"/>
      <c r="F170" s="2"/>
      <c r="G170" s="21">
        <v>0</v>
      </c>
      <c r="H170" s="27">
        <v>0</v>
      </c>
      <c r="I170" s="21">
        <f t="shared" si="2"/>
        <v>0</v>
      </c>
    </row>
    <row r="171" spans="1:9" ht="18" x14ac:dyDescent="0.2">
      <c r="A171" s="11"/>
      <c r="B171" s="11"/>
      <c r="C171" s="11" t="s">
        <v>167</v>
      </c>
      <c r="D171" s="11"/>
      <c r="E171" s="11"/>
      <c r="F171" s="2"/>
      <c r="G171" s="17">
        <f>SUM(G167:G170)</f>
        <v>175000</v>
      </c>
      <c r="H171" s="17">
        <f>SUM(H167:H170)</f>
        <v>0</v>
      </c>
      <c r="I171" s="17">
        <f>SUM(I167:I170)</f>
        <v>175000</v>
      </c>
    </row>
    <row r="172" spans="1:9" ht="18" x14ac:dyDescent="0.2">
      <c r="A172" s="11"/>
      <c r="B172" s="11"/>
      <c r="C172" s="11" t="s">
        <v>168</v>
      </c>
      <c r="D172" s="11"/>
      <c r="E172" s="11"/>
      <c r="F172" s="2"/>
      <c r="G172" s="17"/>
      <c r="H172" s="18"/>
      <c r="I172" s="17">
        <f t="shared" si="2"/>
        <v>0</v>
      </c>
    </row>
    <row r="173" spans="1:9" ht="18" x14ac:dyDescent="0.2">
      <c r="A173" s="11"/>
      <c r="B173" s="11"/>
      <c r="C173" s="11"/>
      <c r="D173" s="11" t="s">
        <v>169</v>
      </c>
      <c r="E173" s="11"/>
      <c r="F173" s="2"/>
      <c r="G173" s="17">
        <v>7500</v>
      </c>
      <c r="H173" s="18">
        <v>0</v>
      </c>
      <c r="I173" s="17">
        <f t="shared" si="2"/>
        <v>7500</v>
      </c>
    </row>
    <row r="174" spans="1:9" ht="18" x14ac:dyDescent="0.2">
      <c r="A174" s="11"/>
      <c r="B174" s="11"/>
      <c r="C174" s="11"/>
      <c r="D174" s="11" t="s">
        <v>170</v>
      </c>
      <c r="E174" s="11"/>
      <c r="F174" s="2"/>
      <c r="G174" s="17">
        <v>350000</v>
      </c>
      <c r="H174" s="18">
        <v>0</v>
      </c>
      <c r="I174" s="17">
        <f t="shared" si="2"/>
        <v>350000</v>
      </c>
    </row>
    <row r="175" spans="1:9" ht="18" x14ac:dyDescent="0.2">
      <c r="A175" s="11"/>
      <c r="B175" s="11"/>
      <c r="C175" s="11"/>
      <c r="D175" s="11" t="s">
        <v>171</v>
      </c>
      <c r="E175" s="11"/>
      <c r="F175" s="2"/>
      <c r="G175" s="17">
        <v>40000</v>
      </c>
      <c r="H175" s="18">
        <v>0</v>
      </c>
      <c r="I175" s="17">
        <f t="shared" si="2"/>
        <v>40000</v>
      </c>
    </row>
    <row r="176" spans="1:9" ht="18" x14ac:dyDescent="0.2">
      <c r="A176" s="11"/>
      <c r="B176" s="11"/>
      <c r="C176" s="11"/>
      <c r="D176" s="11" t="s">
        <v>172</v>
      </c>
      <c r="E176" s="11"/>
      <c r="F176" s="2"/>
      <c r="G176" s="17">
        <v>35000</v>
      </c>
      <c r="H176" s="18">
        <v>0</v>
      </c>
      <c r="I176" s="17">
        <f t="shared" si="2"/>
        <v>35000</v>
      </c>
    </row>
    <row r="177" spans="1:9" ht="19" thickBot="1" x14ac:dyDescent="0.25">
      <c r="A177" s="11"/>
      <c r="B177" s="11"/>
      <c r="C177" s="11"/>
      <c r="D177" s="11" t="s">
        <v>173</v>
      </c>
      <c r="E177" s="11"/>
      <c r="F177" s="2"/>
      <c r="G177" s="21">
        <v>0</v>
      </c>
      <c r="H177" s="27">
        <v>0</v>
      </c>
      <c r="I177" s="21">
        <f t="shared" si="2"/>
        <v>0</v>
      </c>
    </row>
    <row r="178" spans="1:9" ht="18" x14ac:dyDescent="0.2">
      <c r="A178" s="11"/>
      <c r="B178" s="11"/>
      <c r="C178" s="11" t="s">
        <v>174</v>
      </c>
      <c r="D178" s="11"/>
      <c r="E178" s="11"/>
      <c r="F178" s="2"/>
      <c r="G178" s="17">
        <f>SUM(G173:G176)</f>
        <v>432500</v>
      </c>
      <c r="H178" s="17">
        <f>SUM(H173:H176)</f>
        <v>0</v>
      </c>
      <c r="I178" s="17">
        <f>SUM(I173:I176)</f>
        <v>432500</v>
      </c>
    </row>
    <row r="179" spans="1:9" ht="18" x14ac:dyDescent="0.2">
      <c r="A179" s="11"/>
      <c r="B179" s="11"/>
      <c r="C179" s="11" t="s">
        <v>175</v>
      </c>
      <c r="D179" s="11"/>
      <c r="E179" s="11"/>
      <c r="F179" s="2"/>
      <c r="G179" s="17"/>
      <c r="H179" s="18">
        <v>0</v>
      </c>
      <c r="I179" s="17">
        <f t="shared" si="2"/>
        <v>0</v>
      </c>
    </row>
    <row r="180" spans="1:9" ht="18" x14ac:dyDescent="0.2">
      <c r="A180" s="11"/>
      <c r="B180" s="11"/>
      <c r="C180" s="11"/>
      <c r="D180" s="11" t="s">
        <v>176</v>
      </c>
      <c r="E180" s="11"/>
      <c r="F180" s="2"/>
      <c r="G180" s="17">
        <v>315000</v>
      </c>
      <c r="H180" s="18">
        <v>0</v>
      </c>
      <c r="I180" s="17">
        <f t="shared" si="2"/>
        <v>315000</v>
      </c>
    </row>
    <row r="181" spans="1:9" ht="18" x14ac:dyDescent="0.2">
      <c r="A181" s="11"/>
      <c r="B181" s="11"/>
      <c r="C181" s="11"/>
      <c r="D181" s="11" t="s">
        <v>177</v>
      </c>
      <c r="E181" s="11"/>
      <c r="F181" s="2"/>
      <c r="G181" s="17">
        <v>0</v>
      </c>
      <c r="H181" s="18">
        <v>0</v>
      </c>
      <c r="I181" s="17">
        <f t="shared" si="2"/>
        <v>0</v>
      </c>
    </row>
    <row r="182" spans="1:9" ht="18" x14ac:dyDescent="0.2">
      <c r="A182" s="11"/>
      <c r="B182" s="11"/>
      <c r="C182" s="11"/>
      <c r="D182" s="11" t="s">
        <v>178</v>
      </c>
      <c r="E182" s="11"/>
      <c r="F182" s="2"/>
      <c r="G182" s="17">
        <v>50000</v>
      </c>
      <c r="H182" s="18">
        <v>0</v>
      </c>
      <c r="I182" s="17">
        <f t="shared" si="2"/>
        <v>50000</v>
      </c>
    </row>
    <row r="183" spans="1:9" ht="18" x14ac:dyDescent="0.2">
      <c r="A183" s="11"/>
      <c r="B183" s="11"/>
      <c r="C183" s="11"/>
      <c r="D183" s="11" t="s">
        <v>179</v>
      </c>
      <c r="E183" s="11"/>
      <c r="F183" s="2"/>
      <c r="G183" s="17">
        <v>25000</v>
      </c>
      <c r="H183" s="18">
        <v>0</v>
      </c>
      <c r="I183" s="17">
        <f t="shared" si="2"/>
        <v>25000</v>
      </c>
    </row>
    <row r="184" spans="1:9" ht="18" x14ac:dyDescent="0.2">
      <c r="A184" s="11"/>
      <c r="B184" s="11"/>
      <c r="C184" s="11"/>
      <c r="D184" s="11" t="s">
        <v>180</v>
      </c>
      <c r="E184" s="11"/>
      <c r="F184" s="2"/>
      <c r="G184" s="17">
        <v>10000</v>
      </c>
      <c r="H184" s="18">
        <v>0</v>
      </c>
      <c r="I184" s="17">
        <f t="shared" si="2"/>
        <v>10000</v>
      </c>
    </row>
    <row r="185" spans="1:9" ht="18" x14ac:dyDescent="0.2">
      <c r="A185" s="11"/>
      <c r="B185" s="11"/>
      <c r="C185" s="11"/>
      <c r="D185" s="11" t="s">
        <v>181</v>
      </c>
      <c r="E185" s="11"/>
      <c r="F185" s="2"/>
      <c r="G185" s="17">
        <v>1000</v>
      </c>
      <c r="H185" s="18">
        <v>0</v>
      </c>
      <c r="I185" s="17">
        <f t="shared" si="2"/>
        <v>1000</v>
      </c>
    </row>
    <row r="186" spans="1:9" ht="18" x14ac:dyDescent="0.2">
      <c r="A186" s="11"/>
      <c r="B186" s="11"/>
      <c r="C186" s="11"/>
      <c r="D186" s="11" t="s">
        <v>182</v>
      </c>
      <c r="E186" s="11"/>
      <c r="F186" s="2"/>
      <c r="G186" s="17">
        <v>0</v>
      </c>
      <c r="H186" s="18">
        <v>0</v>
      </c>
      <c r="I186" s="17">
        <f t="shared" si="2"/>
        <v>0</v>
      </c>
    </row>
    <row r="187" spans="1:9" ht="19" thickBot="1" x14ac:dyDescent="0.25">
      <c r="A187" s="11"/>
      <c r="B187" s="11"/>
      <c r="C187" s="11"/>
      <c r="D187" s="11" t="s">
        <v>183</v>
      </c>
      <c r="E187" s="11"/>
      <c r="F187" s="2"/>
      <c r="G187" s="21">
        <v>0</v>
      </c>
      <c r="H187" s="27">
        <v>0</v>
      </c>
      <c r="I187" s="21">
        <f t="shared" si="2"/>
        <v>0</v>
      </c>
    </row>
    <row r="188" spans="1:9" ht="18" x14ac:dyDescent="0.2">
      <c r="A188" s="11"/>
      <c r="B188" s="11"/>
      <c r="C188" s="11" t="s">
        <v>184</v>
      </c>
      <c r="D188" s="11"/>
      <c r="E188" s="11"/>
      <c r="F188" s="2"/>
      <c r="G188" s="17">
        <f>SUM(G180:G187)</f>
        <v>401000</v>
      </c>
      <c r="H188" s="17">
        <f>SUM(H180:H187)</f>
        <v>0</v>
      </c>
      <c r="I188" s="17">
        <f>SUM(I180:I187)</f>
        <v>401000</v>
      </c>
    </row>
    <row r="189" spans="1:9" ht="18" x14ac:dyDescent="0.2">
      <c r="A189" s="11"/>
      <c r="B189" s="11"/>
      <c r="C189" s="11" t="s">
        <v>185</v>
      </c>
      <c r="D189" s="11"/>
      <c r="E189" s="11"/>
      <c r="F189" s="2"/>
      <c r="G189" s="17"/>
      <c r="H189" s="18"/>
      <c r="I189" s="17">
        <f t="shared" si="2"/>
        <v>0</v>
      </c>
    </row>
    <row r="190" spans="1:9" ht="18" x14ac:dyDescent="0.2">
      <c r="A190" s="11"/>
      <c r="B190" s="11"/>
      <c r="C190" s="11"/>
      <c r="D190" s="11" t="s">
        <v>186</v>
      </c>
      <c r="E190" s="11"/>
      <c r="F190" s="2"/>
      <c r="G190" s="17">
        <v>30000</v>
      </c>
      <c r="H190" s="18">
        <v>0</v>
      </c>
      <c r="I190" s="17">
        <f t="shared" si="2"/>
        <v>30000</v>
      </c>
    </row>
    <row r="191" spans="1:9" ht="18" x14ac:dyDescent="0.2">
      <c r="A191" s="11"/>
      <c r="B191" s="11"/>
      <c r="C191" s="11"/>
      <c r="D191" s="11" t="s">
        <v>187</v>
      </c>
      <c r="E191" s="11"/>
      <c r="F191" s="2"/>
      <c r="G191" s="17">
        <v>0</v>
      </c>
      <c r="H191" s="18">
        <v>0</v>
      </c>
      <c r="I191" s="17">
        <f t="shared" si="2"/>
        <v>0</v>
      </c>
    </row>
    <row r="192" spans="1:9" ht="18" x14ac:dyDescent="0.2">
      <c r="A192" s="11"/>
      <c r="B192" s="11"/>
      <c r="C192" s="11"/>
      <c r="D192" s="11" t="s">
        <v>188</v>
      </c>
      <c r="E192" s="11"/>
      <c r="F192" s="2"/>
      <c r="G192" s="17">
        <v>250</v>
      </c>
      <c r="H192" s="18">
        <v>0</v>
      </c>
      <c r="I192" s="17">
        <f t="shared" si="2"/>
        <v>250</v>
      </c>
    </row>
    <row r="193" spans="1:9" ht="18" x14ac:dyDescent="0.2">
      <c r="A193" s="11"/>
      <c r="B193" s="11"/>
      <c r="C193" s="11"/>
      <c r="D193" s="11" t="s">
        <v>189</v>
      </c>
      <c r="E193" s="11"/>
      <c r="F193" s="2"/>
      <c r="G193" s="17">
        <v>750</v>
      </c>
      <c r="H193" s="18">
        <v>0</v>
      </c>
      <c r="I193" s="17">
        <f t="shared" si="2"/>
        <v>750</v>
      </c>
    </row>
    <row r="194" spans="1:9" ht="18" x14ac:dyDescent="0.2">
      <c r="A194" s="11"/>
      <c r="B194" s="11"/>
      <c r="C194" s="11"/>
      <c r="D194" s="11" t="s">
        <v>190</v>
      </c>
      <c r="E194" s="11"/>
      <c r="F194" s="2"/>
      <c r="G194" s="17">
        <v>500</v>
      </c>
      <c r="H194" s="18">
        <v>0</v>
      </c>
      <c r="I194" s="17">
        <f t="shared" si="2"/>
        <v>500</v>
      </c>
    </row>
    <row r="195" spans="1:9" ht="19" thickBot="1" x14ac:dyDescent="0.25">
      <c r="A195" s="11"/>
      <c r="B195" s="11"/>
      <c r="C195" s="11"/>
      <c r="D195" s="11" t="s">
        <v>191</v>
      </c>
      <c r="E195" s="11"/>
      <c r="F195" s="2"/>
      <c r="G195" s="21">
        <v>0</v>
      </c>
      <c r="H195" s="27">
        <v>0</v>
      </c>
      <c r="I195" s="21">
        <f t="shared" si="2"/>
        <v>0</v>
      </c>
    </row>
    <row r="196" spans="1:9" ht="18" x14ac:dyDescent="0.2">
      <c r="A196" s="11"/>
      <c r="B196" s="11"/>
      <c r="C196" s="11" t="s">
        <v>192</v>
      </c>
      <c r="D196" s="11"/>
      <c r="E196" s="11"/>
      <c r="F196" s="2"/>
      <c r="G196" s="17">
        <f>SUM(G190:G195)</f>
        <v>31500</v>
      </c>
      <c r="H196" s="17">
        <f>SUM(H190:H195)</f>
        <v>0</v>
      </c>
      <c r="I196" s="17">
        <f>SUM(I190:I195)</f>
        <v>31500</v>
      </c>
    </row>
    <row r="197" spans="1:9" ht="18" x14ac:dyDescent="0.2">
      <c r="A197" s="11"/>
      <c r="B197" s="11"/>
      <c r="C197" s="11" t="s">
        <v>193</v>
      </c>
      <c r="D197" s="11"/>
      <c r="E197" s="11"/>
      <c r="F197" s="2"/>
      <c r="G197" s="17">
        <v>0</v>
      </c>
      <c r="H197" s="18">
        <v>0</v>
      </c>
      <c r="I197" s="17">
        <f t="shared" si="2"/>
        <v>0</v>
      </c>
    </row>
    <row r="198" spans="1:9" ht="18" x14ac:dyDescent="0.2">
      <c r="A198" s="11"/>
      <c r="B198" s="11"/>
      <c r="C198" s="11" t="s">
        <v>194</v>
      </c>
      <c r="D198" s="11"/>
      <c r="E198" s="11"/>
      <c r="F198" s="2"/>
      <c r="G198" s="17"/>
      <c r="H198" s="18">
        <v>0</v>
      </c>
      <c r="I198" s="17">
        <f t="shared" si="2"/>
        <v>0</v>
      </c>
    </row>
    <row r="199" spans="1:9" ht="18" x14ac:dyDescent="0.2">
      <c r="A199" s="11"/>
      <c r="B199" s="11"/>
      <c r="C199" s="11"/>
      <c r="D199" s="11" t="s">
        <v>195</v>
      </c>
      <c r="E199" s="11"/>
      <c r="F199" s="2"/>
      <c r="G199" s="17">
        <v>30000</v>
      </c>
      <c r="H199" s="18">
        <v>0</v>
      </c>
      <c r="I199" s="17">
        <f t="shared" si="2"/>
        <v>30000</v>
      </c>
    </row>
    <row r="200" spans="1:9" ht="18" x14ac:dyDescent="0.2">
      <c r="A200" s="11"/>
      <c r="B200" s="11"/>
      <c r="C200" s="11"/>
      <c r="D200" s="11" t="s">
        <v>196</v>
      </c>
      <c r="E200" s="11"/>
      <c r="F200" s="2"/>
      <c r="G200" s="17">
        <v>1500</v>
      </c>
      <c r="H200" s="18">
        <v>0</v>
      </c>
      <c r="I200" s="17">
        <f t="shared" si="2"/>
        <v>1500</v>
      </c>
    </row>
    <row r="201" spans="1:9" ht="18" x14ac:dyDescent="0.2">
      <c r="A201" s="11"/>
      <c r="B201" s="11"/>
      <c r="C201" s="11"/>
      <c r="D201" s="11" t="s">
        <v>197</v>
      </c>
      <c r="E201" s="11"/>
      <c r="F201" s="2"/>
      <c r="G201" s="17">
        <v>2000</v>
      </c>
      <c r="H201" s="18">
        <v>0</v>
      </c>
      <c r="I201" s="17">
        <f t="shared" ref="I201:I217" si="3">+G201+H201</f>
        <v>2000</v>
      </c>
    </row>
    <row r="202" spans="1:9" ht="18" x14ac:dyDescent="0.2">
      <c r="A202" s="11"/>
      <c r="B202" s="11"/>
      <c r="C202" s="11"/>
      <c r="D202" s="11" t="s">
        <v>198</v>
      </c>
      <c r="E202" s="11"/>
      <c r="F202" s="2"/>
      <c r="G202" s="17">
        <v>1000</v>
      </c>
      <c r="H202" s="18">
        <v>0</v>
      </c>
      <c r="I202" s="17">
        <f t="shared" si="3"/>
        <v>1000</v>
      </c>
    </row>
    <row r="203" spans="1:9" ht="18" x14ac:dyDescent="0.2">
      <c r="A203" s="11"/>
      <c r="B203" s="11"/>
      <c r="C203" s="11"/>
      <c r="D203" s="11" t="s">
        <v>199</v>
      </c>
      <c r="E203" s="11"/>
      <c r="F203" s="2"/>
      <c r="G203" s="17">
        <v>2000</v>
      </c>
      <c r="H203" s="18">
        <v>0</v>
      </c>
      <c r="I203" s="17">
        <f t="shared" si="3"/>
        <v>2000</v>
      </c>
    </row>
    <row r="204" spans="1:9" ht="18" x14ac:dyDescent="0.2">
      <c r="A204" s="11"/>
      <c r="B204" s="11"/>
      <c r="C204" s="11"/>
      <c r="D204" s="11" t="s">
        <v>200</v>
      </c>
      <c r="E204" s="11"/>
      <c r="F204" s="2"/>
      <c r="G204" s="17">
        <v>750</v>
      </c>
      <c r="H204" s="18">
        <v>0</v>
      </c>
      <c r="I204" s="17">
        <f t="shared" si="3"/>
        <v>750</v>
      </c>
    </row>
    <row r="205" spans="1:9" ht="19" thickBot="1" x14ac:dyDescent="0.25">
      <c r="A205" s="11"/>
      <c r="B205" s="11"/>
      <c r="C205" s="11"/>
      <c r="D205" s="11" t="s">
        <v>201</v>
      </c>
      <c r="E205" s="11"/>
      <c r="F205" s="2"/>
      <c r="G205" s="21">
        <v>0</v>
      </c>
      <c r="H205" s="27">
        <v>0</v>
      </c>
      <c r="I205" s="21">
        <f t="shared" si="3"/>
        <v>0</v>
      </c>
    </row>
    <row r="206" spans="1:9" ht="18" x14ac:dyDescent="0.2">
      <c r="A206" s="11"/>
      <c r="B206" s="11"/>
      <c r="C206" s="11" t="s">
        <v>202</v>
      </c>
      <c r="D206" s="11"/>
      <c r="E206" s="11"/>
      <c r="F206" s="2"/>
      <c r="G206" s="17">
        <f>SUM(G199:G205)</f>
        <v>37250</v>
      </c>
      <c r="H206" s="17">
        <f>SUM(H199:H205)</f>
        <v>0</v>
      </c>
      <c r="I206" s="17">
        <f>SUM(I199:I205)</f>
        <v>37250</v>
      </c>
    </row>
    <row r="207" spans="1:9" ht="18" x14ac:dyDescent="0.2">
      <c r="A207" s="11"/>
      <c r="B207" s="11"/>
      <c r="C207" s="11" t="s">
        <v>203</v>
      </c>
      <c r="D207" s="11"/>
      <c r="E207" s="11"/>
      <c r="F207" s="2"/>
      <c r="G207" s="17"/>
      <c r="H207" s="18"/>
      <c r="I207" s="17">
        <f t="shared" si="3"/>
        <v>0</v>
      </c>
    </row>
    <row r="208" spans="1:9" ht="18" x14ac:dyDescent="0.2">
      <c r="A208" s="11"/>
      <c r="B208" s="11"/>
      <c r="C208" s="11"/>
      <c r="D208" s="11" t="s">
        <v>204</v>
      </c>
      <c r="E208" s="11"/>
      <c r="F208" s="2"/>
      <c r="G208" s="17">
        <v>0</v>
      </c>
      <c r="H208" s="18">
        <v>0</v>
      </c>
      <c r="I208" s="17">
        <f t="shared" si="3"/>
        <v>0</v>
      </c>
    </row>
    <row r="209" spans="1:9" ht="18" x14ac:dyDescent="0.2">
      <c r="A209" s="11"/>
      <c r="B209" s="11"/>
      <c r="C209" s="11"/>
      <c r="D209" s="11" t="s">
        <v>205</v>
      </c>
      <c r="E209" s="11"/>
      <c r="F209" s="2"/>
      <c r="G209" s="17">
        <v>0</v>
      </c>
      <c r="H209" s="33">
        <v>50000</v>
      </c>
      <c r="I209" s="33">
        <f t="shared" si="3"/>
        <v>50000</v>
      </c>
    </row>
    <row r="210" spans="1:9" ht="18" x14ac:dyDescent="0.2">
      <c r="A210" s="11"/>
      <c r="B210" s="11"/>
      <c r="C210" s="11"/>
      <c r="D210" s="11" t="s">
        <v>206</v>
      </c>
      <c r="E210" s="11"/>
      <c r="F210" s="2"/>
      <c r="G210" s="17">
        <v>0</v>
      </c>
      <c r="H210" s="18">
        <v>0</v>
      </c>
      <c r="I210" s="17">
        <f t="shared" si="3"/>
        <v>0</v>
      </c>
    </row>
    <row r="211" spans="1:9" ht="18" x14ac:dyDescent="0.2">
      <c r="A211" s="11"/>
      <c r="B211" s="11"/>
      <c r="C211" s="11"/>
      <c r="D211" s="11" t="s">
        <v>207</v>
      </c>
      <c r="E211" s="11"/>
      <c r="F211" s="2"/>
      <c r="G211" s="17">
        <v>0</v>
      </c>
      <c r="H211" s="18">
        <v>0</v>
      </c>
      <c r="I211" s="17">
        <f t="shared" si="3"/>
        <v>0</v>
      </c>
    </row>
    <row r="212" spans="1:9" ht="19" thickBot="1" x14ac:dyDescent="0.25">
      <c r="A212" s="11"/>
      <c r="B212" s="11"/>
      <c r="C212" s="11"/>
      <c r="D212" s="11" t="s">
        <v>208</v>
      </c>
      <c r="E212" s="11"/>
      <c r="F212" s="2"/>
      <c r="G212" s="21">
        <v>0</v>
      </c>
      <c r="H212" s="27">
        <v>0</v>
      </c>
      <c r="I212" s="21">
        <f t="shared" si="3"/>
        <v>0</v>
      </c>
    </row>
    <row r="213" spans="1:9" ht="18" x14ac:dyDescent="0.2">
      <c r="A213" s="11"/>
      <c r="B213" s="11"/>
      <c r="C213" s="11" t="s">
        <v>209</v>
      </c>
      <c r="D213" s="11"/>
      <c r="E213" s="11"/>
      <c r="F213" s="2"/>
      <c r="G213" s="17">
        <f>SUM(G209:G212)</f>
        <v>0</v>
      </c>
      <c r="H213" s="17">
        <f>SUM(H209:H212)</f>
        <v>50000</v>
      </c>
      <c r="I213" s="17">
        <f>SUM(I209:I212)</f>
        <v>50000</v>
      </c>
    </row>
    <row r="214" spans="1:9" ht="18" x14ac:dyDescent="0.2">
      <c r="A214" s="11"/>
      <c r="B214" s="11"/>
      <c r="C214" s="11" t="s">
        <v>210</v>
      </c>
      <c r="D214" s="11"/>
      <c r="E214" s="11"/>
      <c r="F214" s="2"/>
      <c r="G214" s="17"/>
      <c r="H214" s="18"/>
      <c r="I214" s="17">
        <f t="shared" si="3"/>
        <v>0</v>
      </c>
    </row>
    <row r="215" spans="1:9" ht="18" x14ac:dyDescent="0.2">
      <c r="A215" s="11"/>
      <c r="B215" s="11"/>
      <c r="C215" s="11"/>
      <c r="D215" s="11" t="s">
        <v>211</v>
      </c>
      <c r="E215" s="11"/>
      <c r="F215" s="2"/>
      <c r="G215" s="17">
        <v>0</v>
      </c>
      <c r="H215" s="18">
        <v>0</v>
      </c>
      <c r="I215" s="17">
        <f t="shared" si="3"/>
        <v>0</v>
      </c>
    </row>
    <row r="216" spans="1:9" ht="18" x14ac:dyDescent="0.2">
      <c r="A216" s="11"/>
      <c r="B216" s="11"/>
      <c r="C216" s="11"/>
      <c r="D216" s="11" t="s">
        <v>212</v>
      </c>
      <c r="E216" s="11"/>
      <c r="F216" s="2"/>
      <c r="G216" s="17">
        <v>161097.24</v>
      </c>
      <c r="H216" s="33">
        <v>-53250</v>
      </c>
      <c r="I216" s="33">
        <f t="shared" si="3"/>
        <v>107847.23999999999</v>
      </c>
    </row>
    <row r="217" spans="1:9" ht="19" thickBot="1" x14ac:dyDescent="0.25">
      <c r="A217" s="11"/>
      <c r="B217" s="11"/>
      <c r="C217" s="11"/>
      <c r="D217" s="11" t="s">
        <v>213</v>
      </c>
      <c r="E217" s="11"/>
      <c r="F217" s="2"/>
      <c r="G217" s="21">
        <v>0</v>
      </c>
      <c r="H217" s="27">
        <v>0</v>
      </c>
      <c r="I217" s="21">
        <f t="shared" si="3"/>
        <v>0</v>
      </c>
    </row>
    <row r="218" spans="1:9" ht="18" x14ac:dyDescent="0.2">
      <c r="A218" s="11"/>
      <c r="B218" s="11"/>
      <c r="C218" s="11" t="s">
        <v>214</v>
      </c>
      <c r="D218" s="11"/>
      <c r="E218" s="11"/>
      <c r="F218" s="2"/>
      <c r="G218" s="17">
        <f>SUM(G215:G217)</f>
        <v>161097.24</v>
      </c>
      <c r="H218" s="17">
        <f>SUM(H215:H217)</f>
        <v>-53250</v>
      </c>
      <c r="I218" s="17">
        <f>SUM(I215:I217)</f>
        <v>107847.23999999999</v>
      </c>
    </row>
    <row r="219" spans="1:9" ht="15" thickBot="1" x14ac:dyDescent="0.2">
      <c r="G219" s="28"/>
      <c r="H219" s="29"/>
      <c r="I219" s="28"/>
    </row>
    <row r="220" spans="1:9" ht="18" x14ac:dyDescent="0.2">
      <c r="C220" s="14" t="s">
        <v>220</v>
      </c>
      <c r="G220" s="30">
        <f>+G118+G138+G149+G165+G171+G178+G188+G206+G213+G218+G196</f>
        <v>1999297.24</v>
      </c>
      <c r="H220" s="30">
        <f>+H118+H138+H149+H165+H171+H178+H188+H206+H213+H218</f>
        <v>0</v>
      </c>
      <c r="I220" s="30">
        <f>+I118+I138+I149+I165+I171+I178+I188+I206+I213+I218+I196</f>
        <v>1999297.24</v>
      </c>
    </row>
    <row r="221" spans="1:9" ht="18" x14ac:dyDescent="0.2">
      <c r="G221" s="30"/>
      <c r="H221" s="31"/>
      <c r="I221" s="30"/>
    </row>
    <row r="222" spans="1:9" ht="19" thickBot="1" x14ac:dyDescent="0.25">
      <c r="C222" s="14" t="s">
        <v>221</v>
      </c>
      <c r="G222" s="32">
        <f>+G83-G220</f>
        <v>0</v>
      </c>
      <c r="H222" s="32">
        <f>+H83-H220</f>
        <v>0</v>
      </c>
      <c r="I222" s="32">
        <f>+I83-I220</f>
        <v>0</v>
      </c>
    </row>
    <row r="223" spans="1:9" ht="19" thickTop="1" x14ac:dyDescent="0.2">
      <c r="G223" s="30"/>
      <c r="H223" s="31"/>
      <c r="I223" s="30"/>
    </row>
    <row r="224" spans="1:9" ht="18" x14ac:dyDescent="0.2">
      <c r="G224" s="30"/>
      <c r="H224" s="31"/>
      <c r="I224" s="30"/>
    </row>
  </sheetData>
  <pageMargins left="0.7" right="0.7" top="0.75" bottom="0.75" header="0.1" footer="0.3"/>
  <pageSetup orientation="portrait" r:id="rId1"/>
  <headerFooter>
    <oddHeader>&amp;L&amp;"Arial,Bold"&amp;8 4:38 PM
&amp;"Arial,Bold"&amp;8 10/15/26
&amp;"Arial,Bold"&amp;8 Accrual Basis&amp;C&amp;"Arial,Bold"&amp;12 Lake Point City
&amp;"Arial,Bold"&amp;14 Profit &amp;&amp; Loss Budget vs. Actual
&amp;"Arial,Bold"&amp;10 July 1 through October 15, 2026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Info Lakepoint</cp:lastModifiedBy>
  <dcterms:created xsi:type="dcterms:W3CDTF">2026-10-15T22:38:08Z</dcterms:created>
  <dcterms:modified xsi:type="dcterms:W3CDTF">2026-10-28T23:44:19Z</dcterms:modified>
</cp:coreProperties>
</file>