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M:\My Drive\UFAIR\Budget\"/>
    </mc:Choice>
  </mc:AlternateContent>
  <xr:revisionPtr revIDLastSave="0" documentId="13_ncr:1_{4A2744C7-334C-47AA-84ED-BEAB7A0CE63A}" xr6:coauthVersionLast="47" xr6:coauthVersionMax="47" xr10:uidLastSave="{00000000-0000-0000-0000-000000000000}"/>
  <bookViews>
    <workbookView xWindow="6765" yWindow="2565" windowWidth="21660" windowHeight="15240" xr2:uid="{00000000-000D-0000-FFFF-FFFF00000000}"/>
  </bookViews>
  <sheets>
    <sheet name="Budget" sheetId="19" r:id="rId1"/>
  </sheets>
  <definedNames>
    <definedName name="_xlnm.Print_Area" localSheetId="0">Budget!$A$1:$F$62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19" l="1"/>
  <c r="D59" i="19"/>
  <c r="D47" i="19"/>
  <c r="D49" i="19"/>
  <c r="D48" i="19"/>
  <c r="D50" i="19"/>
  <c r="D31" i="19"/>
  <c r="E56" i="19"/>
  <c r="F56" i="19"/>
  <c r="D58" i="19" l="1"/>
  <c r="D62" i="19" s="1"/>
  <c r="D56" i="19"/>
  <c r="F59" i="19"/>
  <c r="E59" i="19"/>
  <c r="D60" i="19" l="1"/>
  <c r="E29" i="19" s="1"/>
  <c r="C37" i="19"/>
  <c r="E31" i="19"/>
  <c r="E58" i="19" s="1"/>
  <c r="E62" i="19" s="1"/>
  <c r="E60" i="19" l="1"/>
  <c r="F29" i="19" l="1"/>
  <c r="F31" i="19" s="1"/>
  <c r="F58" i="19" s="1"/>
  <c r="F60" i="19" l="1"/>
  <c r="F62" i="19"/>
</calcChain>
</file>

<file path=xl/sharedStrings.xml><?xml version="1.0" encoding="utf-8"?>
<sst xmlns="http://schemas.openxmlformats.org/spreadsheetml/2006/main" count="64" uniqueCount="52">
  <si>
    <t>Prior Year</t>
  </si>
  <si>
    <t>Ensuing Year</t>
  </si>
  <si>
    <t>Source of Revenue</t>
  </si>
  <si>
    <t>Actual Revenue</t>
  </si>
  <si>
    <t>Current Year</t>
  </si>
  <si>
    <t>Approved Budget</t>
  </si>
  <si>
    <t>Estimate</t>
  </si>
  <si>
    <t>Appropriation</t>
  </si>
  <si>
    <t>TOTAL REVENUES</t>
  </si>
  <si>
    <t>Salaries</t>
  </si>
  <si>
    <t>Legal Fees</t>
  </si>
  <si>
    <t>Administrative</t>
  </si>
  <si>
    <t>Supplies &amp; Other Materials</t>
  </si>
  <si>
    <t>Professional Services</t>
  </si>
  <si>
    <t>Budgeted Increase in Fund Balance</t>
  </si>
  <si>
    <t>TOTAL EXPENDITURES</t>
  </si>
  <si>
    <t>(a)</t>
  </si>
  <si>
    <t>(b)</t>
  </si>
  <si>
    <t>(c)</t>
  </si>
  <si>
    <t>(d)</t>
  </si>
  <si>
    <t>Part II</t>
  </si>
  <si>
    <t>Expenditure</t>
  </si>
  <si>
    <t>General Government</t>
  </si>
  <si>
    <t>Taxes</t>
  </si>
  <si>
    <t>Name</t>
  </si>
  <si>
    <t>Fiscal Year Ended</t>
  </si>
  <si>
    <t>Actual Exp.</t>
  </si>
  <si>
    <t>Adopted Budget Form for:</t>
  </si>
  <si>
    <r>
      <t xml:space="preserve">Revenues </t>
    </r>
    <r>
      <rPr>
        <sz val="14"/>
        <rFont val="Arial"/>
        <family val="2"/>
      </rPr>
      <t>(General Fund or Enterprise Fund, as applicable)</t>
    </r>
  </si>
  <si>
    <t>Part I</t>
  </si>
  <si>
    <r>
      <t xml:space="preserve">Expenditures </t>
    </r>
    <r>
      <rPr>
        <sz val="14"/>
        <rFont val="Arial"/>
        <family val="2"/>
      </rPr>
      <t>(General Fund or Enterprise Fund, as applicable)</t>
    </r>
  </si>
  <si>
    <t>UFAIR</t>
  </si>
  <si>
    <t>Utah Fairpark Area Investment and Restoration District</t>
  </si>
  <si>
    <t>Intergovernmental Revenue</t>
  </si>
  <si>
    <t>State Appropriations</t>
  </si>
  <si>
    <t>Contributions and Transfers</t>
  </si>
  <si>
    <t>Other (Telecommunications/Municipal Energy)</t>
  </si>
  <si>
    <t>Fair Park Authority Transfer</t>
  </si>
  <si>
    <t>Security and Cleanup</t>
  </si>
  <si>
    <t>Sales Tax (Restricted)</t>
  </si>
  <si>
    <t>Other Revenue</t>
  </si>
  <si>
    <t>Interest</t>
  </si>
  <si>
    <t>Miscellaneous/Transfers</t>
  </si>
  <si>
    <t>Information Technology</t>
  </si>
  <si>
    <t>Travel</t>
  </si>
  <si>
    <t>Restricted Funds</t>
  </si>
  <si>
    <t>Unrestricted Funds</t>
  </si>
  <si>
    <t>Unrestricted Beginning Balance to be Appropriated</t>
  </si>
  <si>
    <t>TOTAL GENERAL GOVERNMENT</t>
  </si>
  <si>
    <t>Capital City Revitalization Tax</t>
  </si>
  <si>
    <t>Tax Increment</t>
  </si>
  <si>
    <t>Outdoor Adventure Infrastructure Restricted Account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</si>
</sst>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3" formatCode="_(* #,##0.00_);_(* \(#,##0.00\);_(* &quot;-&quot;??_);_(@_)"/>
    <numFmt numFmtId="164" formatCode="_(* #,##0_);_(* \(#,##0\);_(* &quot;-&quot;??_);_(@_)"/>
  </numFmts>
  <fonts count="1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2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4"/>
      <color theme="0"/>
      <name val="Arial"/>
      <family val="2"/>
    </font>
    <font>
      <sz val="14"/>
      <name val="Arial"/>
      <family val="2"/>
    </font>
    <font>
      <sz val="10"/>
      <color theme="0"/>
      <name val="Arial"/>
      <family val="2"/>
    </font>
    <font>
      <sz val="12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12"/>
      <color rgb="FF22222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34998626667073579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3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6" xfId="0" applyFont="1" applyBorder="1"/>
    <xf numFmtId="0" fontId="4" fillId="0" borderId="4" xfId="0" applyFont="1" applyBorder="1"/>
    <xf numFmtId="0" fontId="7" fillId="0" borderId="0" xfId="0" applyFont="1" applyAlignment="1">
      <alignment vertical="center"/>
    </xf>
    <xf numFmtId="0" fontId="1" fillId="0" borderId="0" xfId="0" applyFont="1" applyAlignment="1">
      <alignment vertical="top"/>
    </xf>
    <xf numFmtId="0" fontId="1" fillId="0" borderId="7" xfId="0" applyFont="1" applyBorder="1"/>
    <xf numFmtId="0" fontId="1" fillId="0" borderId="8" xfId="0" applyFont="1" applyBorder="1"/>
    <xf numFmtId="0" fontId="7" fillId="0" borderId="0" xfId="0" applyFont="1"/>
    <xf numFmtId="0" fontId="2" fillId="0" borderId="0" xfId="0" applyFont="1"/>
    <xf numFmtId="0" fontId="9" fillId="0" borderId="1" xfId="0" applyFont="1" applyBorder="1"/>
    <xf numFmtId="0" fontId="1" fillId="3" borderId="16" xfId="0" applyFont="1" applyFill="1" applyBorder="1"/>
    <xf numFmtId="0" fontId="2" fillId="0" borderId="12" xfId="0" applyFont="1" applyBorder="1" applyAlignment="1">
      <alignment horizontal="center"/>
    </xf>
    <xf numFmtId="0" fontId="2" fillId="0" borderId="12" xfId="0" applyFont="1" applyBorder="1"/>
    <xf numFmtId="0" fontId="2" fillId="0" borderId="13" xfId="0" applyFont="1" applyBorder="1" applyAlignment="1">
      <alignment horizontal="center"/>
    </xf>
    <xf numFmtId="0" fontId="3" fillId="0" borderId="0" xfId="0" applyFont="1"/>
    <xf numFmtId="0" fontId="7" fillId="0" borderId="7" xfId="0" applyFont="1" applyBorder="1" applyAlignment="1">
      <alignment horizontal="center"/>
    </xf>
    <xf numFmtId="0" fontId="4" fillId="0" borderId="21" xfId="0" applyFont="1" applyBorder="1" applyAlignment="1">
      <alignment vertical="center"/>
    </xf>
    <xf numFmtId="0" fontId="5" fillId="0" borderId="4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1" fillId="0" borderId="5" xfId="0" applyFont="1" applyBorder="1"/>
    <xf numFmtId="0" fontId="1" fillId="0" borderId="28" xfId="0" applyFont="1" applyBorder="1" applyAlignment="1">
      <alignment horizontal="center"/>
    </xf>
    <xf numFmtId="0" fontId="1" fillId="3" borderId="29" xfId="0" applyFont="1" applyFill="1" applyBorder="1"/>
    <xf numFmtId="0" fontId="9" fillId="0" borderId="30" xfId="0" applyFont="1" applyBorder="1" applyAlignment="1">
      <alignment horizontal="left"/>
    </xf>
    <xf numFmtId="0" fontId="9" fillId="0" borderId="31" xfId="0" applyFont="1" applyBorder="1"/>
    <xf numFmtId="0" fontId="9" fillId="0" borderId="32" xfId="0" applyFont="1" applyBorder="1" applyAlignment="1">
      <alignment horizontal="left"/>
    </xf>
    <xf numFmtId="0" fontId="1" fillId="0" borderId="37" xfId="0" applyFont="1" applyBorder="1" applyAlignment="1">
      <alignment horizontal="center"/>
    </xf>
    <xf numFmtId="0" fontId="1" fillId="0" borderId="4" xfId="0" applyFont="1" applyBorder="1"/>
    <xf numFmtId="0" fontId="9" fillId="0" borderId="39" xfId="0" applyFont="1" applyBorder="1" applyAlignment="1">
      <alignment horizontal="left"/>
    </xf>
    <xf numFmtId="0" fontId="9" fillId="0" borderId="22" xfId="0" applyFont="1" applyBorder="1" applyAlignment="1">
      <alignment horizontal="left"/>
    </xf>
    <xf numFmtId="0" fontId="9" fillId="0" borderId="24" xfId="0" applyFont="1" applyBorder="1" applyAlignment="1">
      <alignment horizontal="left"/>
    </xf>
    <xf numFmtId="0" fontId="9" fillId="0" borderId="37" xfId="0" applyFont="1" applyBorder="1" applyAlignment="1">
      <alignment horizontal="left"/>
    </xf>
    <xf numFmtId="0" fontId="9" fillId="0" borderId="13" xfId="0" applyFont="1" applyBorder="1" applyAlignment="1">
      <alignment horizontal="left"/>
    </xf>
    <xf numFmtId="0" fontId="1" fillId="0" borderId="28" xfId="0" applyFont="1" applyBorder="1" applyAlignment="1">
      <alignment horizontal="left" vertical="top"/>
    </xf>
    <xf numFmtId="15" fontId="9" fillId="0" borderId="42" xfId="0" applyNumberFormat="1" applyFont="1" applyBorder="1"/>
    <xf numFmtId="0" fontId="4" fillId="0" borderId="22" xfId="0" applyFont="1" applyBorder="1"/>
    <xf numFmtId="0" fontId="1" fillId="0" borderId="47" xfId="0" applyFont="1" applyBorder="1" applyAlignment="1">
      <alignment horizontal="left"/>
    </xf>
    <xf numFmtId="0" fontId="3" fillId="0" borderId="47" xfId="0" applyFont="1" applyBorder="1"/>
    <xf numFmtId="0" fontId="2" fillId="0" borderId="9" xfId="0" applyFont="1" applyBorder="1"/>
    <xf numFmtId="0" fontId="1" fillId="0" borderId="10" xfId="0" applyFont="1" applyBorder="1"/>
    <xf numFmtId="0" fontId="1" fillId="0" borderId="49" xfId="0" applyFont="1" applyBorder="1" applyAlignment="1">
      <alignment horizontal="center"/>
    </xf>
    <xf numFmtId="0" fontId="1" fillId="0" borderId="9" xfId="0" applyFont="1" applyBorder="1"/>
    <xf numFmtId="0" fontId="1" fillId="0" borderId="11" xfId="0" applyFont="1" applyBorder="1"/>
    <xf numFmtId="0" fontId="4" fillId="0" borderId="51" xfId="0" applyFont="1" applyBorder="1" applyAlignment="1">
      <alignment vertical="center"/>
    </xf>
    <xf numFmtId="0" fontId="7" fillId="0" borderId="51" xfId="0" applyFont="1" applyBorder="1" applyAlignment="1">
      <alignment horizontal="center" vertical="center"/>
    </xf>
    <xf numFmtId="0" fontId="7" fillId="0" borderId="52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/>
    </xf>
    <xf numFmtId="0" fontId="2" fillId="0" borderId="47" xfId="0" applyFont="1" applyBorder="1" applyAlignment="1">
      <alignment horizontal="center"/>
    </xf>
    <xf numFmtId="0" fontId="2" fillId="0" borderId="35" xfId="0" applyFont="1" applyBorder="1" applyAlignment="1">
      <alignment horizontal="center"/>
    </xf>
    <xf numFmtId="0" fontId="2" fillId="0" borderId="36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9" fillId="0" borderId="51" xfId="0" applyFont="1" applyBorder="1"/>
    <xf numFmtId="0" fontId="7" fillId="0" borderId="56" xfId="0" applyFont="1" applyBorder="1" applyAlignment="1">
      <alignment horizontal="center"/>
    </xf>
    <xf numFmtId="164" fontId="9" fillId="0" borderId="1" xfId="2" applyNumberFormat="1" applyFont="1" applyBorder="1"/>
    <xf numFmtId="164" fontId="9" fillId="0" borderId="26" xfId="2" applyNumberFormat="1" applyFont="1" applyBorder="1"/>
    <xf numFmtId="164" fontId="9" fillId="0" borderId="33" xfId="2" applyNumberFormat="1" applyFont="1" applyBorder="1"/>
    <xf numFmtId="164" fontId="1" fillId="3" borderId="16" xfId="2" applyNumberFormat="1" applyFont="1" applyFill="1" applyBorder="1" applyAlignment="1">
      <alignment vertical="top"/>
    </xf>
    <xf numFmtId="164" fontId="9" fillId="0" borderId="40" xfId="2" applyNumberFormat="1" applyFont="1" applyBorder="1"/>
    <xf numFmtId="164" fontId="1" fillId="0" borderId="26" xfId="2" applyNumberFormat="1" applyFont="1" applyFill="1" applyBorder="1" applyAlignment="1">
      <alignment vertical="top"/>
    </xf>
    <xf numFmtId="164" fontId="9" fillId="0" borderId="13" xfId="2" applyNumberFormat="1" applyFont="1" applyBorder="1"/>
    <xf numFmtId="0" fontId="9" fillId="0" borderId="19" xfId="0" applyFont="1" applyBorder="1" applyAlignment="1">
      <alignment horizontal="left"/>
    </xf>
    <xf numFmtId="0" fontId="9" fillId="0" borderId="20" xfId="0" applyFont="1" applyBorder="1" applyAlignment="1">
      <alignment horizontal="left"/>
    </xf>
    <xf numFmtId="0" fontId="9" fillId="0" borderId="57" xfId="0" applyFont="1" applyBorder="1" applyAlignment="1">
      <alignment horizontal="left"/>
    </xf>
    <xf numFmtId="0" fontId="9" fillId="0" borderId="58" xfId="0" applyFont="1" applyBorder="1" applyAlignment="1">
      <alignment horizontal="left"/>
    </xf>
    <xf numFmtId="0" fontId="9" fillId="0" borderId="3" xfId="0" applyFont="1" applyBorder="1" applyAlignment="1">
      <alignment horizontal="left"/>
    </xf>
    <xf numFmtId="164" fontId="9" fillId="0" borderId="12" xfId="2" applyNumberFormat="1" applyFont="1" applyBorder="1"/>
    <xf numFmtId="43" fontId="1" fillId="3" borderId="16" xfId="3" applyFont="1" applyFill="1" applyBorder="1" applyAlignment="1">
      <alignment vertical="top"/>
    </xf>
    <xf numFmtId="0" fontId="9" fillId="0" borderId="28" xfId="0" applyFont="1" applyBorder="1" applyAlignment="1">
      <alignment horizontal="left"/>
    </xf>
    <xf numFmtId="164" fontId="9" fillId="0" borderId="31" xfId="2" applyNumberFormat="1" applyFont="1" applyBorder="1"/>
    <xf numFmtId="164" fontId="9" fillId="0" borderId="34" xfId="2" applyNumberFormat="1" applyFont="1" applyBorder="1"/>
    <xf numFmtId="164" fontId="1" fillId="3" borderId="29" xfId="2" applyNumberFormat="1" applyFont="1" applyFill="1" applyBorder="1" applyAlignment="1">
      <alignment vertical="top"/>
    </xf>
    <xf numFmtId="164" fontId="9" fillId="0" borderId="59" xfId="2" applyNumberFormat="1" applyFont="1" applyBorder="1"/>
    <xf numFmtId="164" fontId="1" fillId="3" borderId="29" xfId="3" applyNumberFormat="1" applyFont="1" applyFill="1" applyBorder="1" applyAlignment="1">
      <alignment vertical="top"/>
    </xf>
    <xf numFmtId="164" fontId="9" fillId="0" borderId="41" xfId="2" applyNumberFormat="1" applyFont="1" applyBorder="1"/>
    <xf numFmtId="164" fontId="9" fillId="0" borderId="27" xfId="2" applyNumberFormat="1" applyFont="1" applyBorder="1"/>
    <xf numFmtId="164" fontId="1" fillId="3" borderId="16" xfId="3" applyNumberFormat="1" applyFont="1" applyFill="1" applyBorder="1" applyAlignment="1">
      <alignment vertical="top"/>
    </xf>
    <xf numFmtId="164" fontId="9" fillId="0" borderId="26" xfId="0" applyNumberFormat="1" applyFont="1" applyBorder="1"/>
    <xf numFmtId="164" fontId="9" fillId="0" borderId="26" xfId="2" applyNumberFormat="1" applyFont="1" applyFill="1" applyBorder="1" applyAlignment="1">
      <alignment vertical="top"/>
    </xf>
    <xf numFmtId="164" fontId="9" fillId="0" borderId="31" xfId="0" applyNumberFormat="1" applyFont="1" applyBorder="1"/>
    <xf numFmtId="0" fontId="5" fillId="0" borderId="19" xfId="0" applyFont="1" applyBorder="1" applyAlignment="1">
      <alignment horizontal="left"/>
    </xf>
    <xf numFmtId="164" fontId="5" fillId="0" borderId="1" xfId="2" applyNumberFormat="1" applyFont="1" applyBorder="1"/>
    <xf numFmtId="0" fontId="12" fillId="0" borderId="0" xfId="0" applyFont="1"/>
    <xf numFmtId="0" fontId="4" fillId="0" borderId="26" xfId="0" applyFont="1" applyBorder="1"/>
    <xf numFmtId="0" fontId="5" fillId="0" borderId="38" xfId="0" applyFont="1" applyBorder="1" applyAlignment="1">
      <alignment horizontal="left"/>
    </xf>
    <xf numFmtId="0" fontId="5" fillId="0" borderId="25" xfId="0" applyFont="1" applyBorder="1" applyAlignment="1">
      <alignment horizontal="left"/>
    </xf>
    <xf numFmtId="0" fontId="6" fillId="2" borderId="50" xfId="0" applyFont="1" applyFill="1" applyBorder="1" applyAlignment="1">
      <alignment horizontal="center" vertical="center"/>
    </xf>
    <xf numFmtId="0" fontId="6" fillId="2" borderId="51" xfId="0" applyFont="1" applyFill="1" applyBorder="1" applyAlignment="1">
      <alignment horizontal="center" vertical="center"/>
    </xf>
    <xf numFmtId="0" fontId="1" fillId="0" borderId="5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9" fillId="0" borderId="19" xfId="0" applyFont="1" applyBorder="1" applyAlignment="1">
      <alignment horizontal="left"/>
    </xf>
    <xf numFmtId="0" fontId="9" fillId="0" borderId="20" xfId="0" applyFont="1" applyBorder="1" applyAlignment="1">
      <alignment horizontal="left"/>
    </xf>
    <xf numFmtId="0" fontId="2" fillId="0" borderId="48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0" xfId="0"/>
    <xf numFmtId="0" fontId="0" fillId="0" borderId="5" xfId="0" applyBorder="1"/>
    <xf numFmtId="0" fontId="6" fillId="2" borderId="55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0" fontId="4" fillId="0" borderId="50" xfId="0" applyFont="1" applyBorder="1" applyAlignment="1">
      <alignment horizontal="left"/>
    </xf>
    <xf numFmtId="0" fontId="4" fillId="0" borderId="51" xfId="0" applyFont="1" applyBorder="1" applyAlignment="1">
      <alignment horizontal="left"/>
    </xf>
    <xf numFmtId="0" fontId="4" fillId="0" borderId="18" xfId="0" applyFont="1" applyBorder="1" applyAlignment="1">
      <alignment horizontal="left"/>
    </xf>
    <xf numFmtId="0" fontId="9" fillId="0" borderId="14" xfId="0" applyFont="1" applyBorder="1" applyAlignment="1">
      <alignment horizontal="left"/>
    </xf>
    <xf numFmtId="0" fontId="9" fillId="0" borderId="15" xfId="0" applyFont="1" applyBorder="1" applyAlignment="1">
      <alignment horizontal="left"/>
    </xf>
    <xf numFmtId="0" fontId="5" fillId="0" borderId="18" xfId="0" applyFont="1" applyBorder="1" applyAlignment="1">
      <alignment horizontal="left" vertical="top"/>
    </xf>
    <xf numFmtId="0" fontId="0" fillId="0" borderId="17" xfId="0" applyBorder="1"/>
    <xf numFmtId="0" fontId="5" fillId="0" borderId="17" xfId="0" applyFont="1" applyBorder="1" applyAlignment="1">
      <alignment horizontal="left" vertical="top"/>
    </xf>
    <xf numFmtId="0" fontId="5" fillId="0" borderId="16" xfId="0" applyFont="1" applyBorder="1" applyAlignment="1">
      <alignment horizontal="left" vertical="top"/>
    </xf>
    <xf numFmtId="0" fontId="10" fillId="0" borderId="48" xfId="0" applyFont="1" applyBorder="1" applyAlignment="1">
      <alignment horizontal="left"/>
    </xf>
    <xf numFmtId="0" fontId="10" fillId="0" borderId="10" xfId="0" applyFont="1" applyBorder="1" applyAlignment="1">
      <alignment horizontal="left"/>
    </xf>
    <xf numFmtId="0" fontId="10" fillId="0" borderId="11" xfId="0" applyFont="1" applyBorder="1" applyAlignment="1">
      <alignment horizontal="left"/>
    </xf>
    <xf numFmtId="0" fontId="9" fillId="0" borderId="46" xfId="0" quotePrefix="1" applyFont="1" applyBorder="1" applyAlignment="1">
      <alignment horizontal="left" vertical="top"/>
    </xf>
    <xf numFmtId="0" fontId="9" fillId="0" borderId="0" xfId="0" quotePrefix="1" applyFont="1" applyAlignment="1">
      <alignment horizontal="left" vertical="top"/>
    </xf>
    <xf numFmtId="0" fontId="9" fillId="0" borderId="5" xfId="0" quotePrefix="1" applyFont="1" applyBorder="1" applyAlignment="1">
      <alignment horizontal="left" vertical="top"/>
    </xf>
    <xf numFmtId="0" fontId="1" fillId="0" borderId="46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5" xfId="0" applyFont="1" applyBorder="1" applyAlignment="1">
      <alignment horizontal="center"/>
    </xf>
    <xf numFmtId="0" fontId="5" fillId="0" borderId="26" xfId="0" applyFont="1" applyBorder="1" applyAlignment="1">
      <alignment horizontal="left" vertical="top"/>
    </xf>
    <xf numFmtId="0" fontId="4" fillId="0" borderId="26" xfId="0" applyFont="1" applyBorder="1" applyAlignment="1">
      <alignment horizontal="left"/>
    </xf>
    <xf numFmtId="0" fontId="2" fillId="0" borderId="46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18" xfId="0" applyFont="1" applyBorder="1" applyAlignment="1">
      <alignment horizontal="left" vertical="top"/>
    </xf>
    <xf numFmtId="0" fontId="4" fillId="0" borderId="17" xfId="0" applyFont="1" applyBorder="1" applyAlignment="1">
      <alignment horizontal="left" vertical="top"/>
    </xf>
    <xf numFmtId="0" fontId="9" fillId="0" borderId="43" xfId="0" applyFont="1" applyBorder="1" applyAlignment="1">
      <alignment horizontal="left"/>
    </xf>
    <xf numFmtId="0" fontId="9" fillId="0" borderId="44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4" fillId="0" borderId="45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4" fillId="0" borderId="24" xfId="0" applyFont="1" applyBorder="1" applyAlignment="1">
      <alignment horizontal="center"/>
    </xf>
    <xf numFmtId="43" fontId="1" fillId="0" borderId="0" xfId="0" applyNumberFormat="1" applyFont="1"/>
  </cellXfs>
  <cellStyles count="4">
    <cellStyle name="Comma" xfId="2" builtinId="3"/>
    <cellStyle name="Comma 2" xfId="3" xr:uid="{D18C9844-9865-4CA8-B718-77DF96C3B0B8}"/>
    <cellStyle name="Normal" xfId="0" builtinId="0"/>
    <cellStyle name="Normal 2" xfId="1" xr:uid="{00000000-0005-0000-0000-000002000000}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Light16">
    <tableStyle name="MySqlDefault" pivot="0" table="0" count="2" xr9:uid="{00000000-0011-0000-FFFF-FFFF00000000}">
      <tableStyleElement type="wholeTable" dxfId="1"/>
      <tableStyleElement type="headerRow" dxfId="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/>
  <dimension ref="A1:I418"/>
  <sheetViews>
    <sheetView showGridLines="0" tabSelected="1" topLeftCell="A11" zoomScale="104" zoomScaleNormal="100" workbookViewId="0">
      <selection activeCell="F8" sqref="F8"/>
    </sheetView>
  </sheetViews>
  <sheetFormatPr defaultColWidth="9.109375" defaultRowHeight="13.2" x14ac:dyDescent="0.25"/>
  <cols>
    <col min="1" max="1" width="6.44140625" style="1" customWidth="1"/>
    <col min="2" max="2" width="10.44140625" style="2" customWidth="1"/>
    <col min="3" max="3" width="47.33203125" style="1" customWidth="1"/>
    <col min="4" max="4" width="19" style="1" customWidth="1"/>
    <col min="5" max="5" width="17" style="1" customWidth="1"/>
    <col min="6" max="6" width="20" style="1" customWidth="1"/>
    <col min="7" max="7" width="8.88671875" style="1" customWidth="1"/>
    <col min="8" max="16384" width="9.109375" style="1"/>
  </cols>
  <sheetData>
    <row r="1" spans="1:9" ht="18" thickBot="1" x14ac:dyDescent="0.35">
      <c r="A1" s="131" t="s">
        <v>27</v>
      </c>
      <c r="B1" s="132"/>
      <c r="C1" s="133"/>
      <c r="D1" s="36" t="s">
        <v>24</v>
      </c>
      <c r="E1" s="127" t="s">
        <v>31</v>
      </c>
      <c r="F1" s="128"/>
    </row>
    <row r="2" spans="1:9" ht="18" thickBot="1" x14ac:dyDescent="0.35">
      <c r="A2" s="114"/>
      <c r="B2" s="115"/>
      <c r="C2" s="116"/>
      <c r="D2" s="4"/>
      <c r="F2" s="37"/>
    </row>
    <row r="3" spans="1:9" ht="18" thickBot="1" x14ac:dyDescent="0.35">
      <c r="A3" s="114" t="s">
        <v>32</v>
      </c>
      <c r="B3" s="115"/>
      <c r="C3" s="116"/>
      <c r="D3" s="129" t="s">
        <v>25</v>
      </c>
      <c r="E3" s="130"/>
      <c r="F3" s="35">
        <v>46568</v>
      </c>
    </row>
    <row r="4" spans="1:9" ht="20.25" customHeight="1" x14ac:dyDescent="0.4">
      <c r="A4" s="114"/>
      <c r="B4" s="115"/>
      <c r="C4" s="116"/>
      <c r="E4" s="16"/>
      <c r="F4" s="38"/>
    </row>
    <row r="5" spans="1:9" ht="13.8" thickBot="1" x14ac:dyDescent="0.3">
      <c r="A5" s="111"/>
      <c r="B5" s="112"/>
      <c r="C5" s="113"/>
      <c r="D5" s="39"/>
      <c r="E5" s="40"/>
      <c r="F5" s="41"/>
    </row>
    <row r="6" spans="1:9" s="5" customFormat="1" ht="17.399999999999999" x14ac:dyDescent="0.25">
      <c r="A6" s="87" t="s">
        <v>29</v>
      </c>
      <c r="B6" s="88"/>
      <c r="C6" s="44" t="s">
        <v>28</v>
      </c>
      <c r="D6" s="45"/>
      <c r="E6" s="45"/>
      <c r="F6" s="46"/>
    </row>
    <row r="7" spans="1:9" x14ac:dyDescent="0.25">
      <c r="A7" s="89"/>
      <c r="B7" s="90"/>
      <c r="C7" s="91"/>
      <c r="D7" s="13"/>
      <c r="E7" s="14"/>
      <c r="F7" s="47" t="s">
        <v>1</v>
      </c>
    </row>
    <row r="8" spans="1:9" x14ac:dyDescent="0.25">
      <c r="A8" s="122"/>
      <c r="B8" s="123"/>
      <c r="C8" s="124"/>
      <c r="D8" s="15" t="s">
        <v>0</v>
      </c>
      <c r="E8" s="15" t="s">
        <v>4</v>
      </c>
      <c r="F8" s="48" t="s">
        <v>5</v>
      </c>
      <c r="G8" s="2"/>
      <c r="H8" s="2"/>
      <c r="I8" s="2"/>
    </row>
    <row r="9" spans="1:9" x14ac:dyDescent="0.25">
      <c r="A9" s="122" t="s">
        <v>2</v>
      </c>
      <c r="B9" s="123"/>
      <c r="C9" s="124"/>
      <c r="D9" s="15" t="s">
        <v>3</v>
      </c>
      <c r="E9" s="15" t="s">
        <v>6</v>
      </c>
      <c r="F9" s="48" t="s">
        <v>7</v>
      </c>
      <c r="G9" s="2"/>
      <c r="H9" s="2"/>
      <c r="I9" s="2"/>
    </row>
    <row r="10" spans="1:9" ht="13.8" thickBot="1" x14ac:dyDescent="0.3">
      <c r="A10" s="94" t="s">
        <v>16</v>
      </c>
      <c r="B10" s="95"/>
      <c r="C10" s="96"/>
      <c r="D10" s="49" t="s">
        <v>17</v>
      </c>
      <c r="E10" s="49" t="s">
        <v>18</v>
      </c>
      <c r="F10" s="50" t="s">
        <v>19</v>
      </c>
      <c r="G10" s="2"/>
      <c r="H10" s="2"/>
      <c r="I10" s="2"/>
    </row>
    <row r="11" spans="1:9" ht="13.8" thickBot="1" x14ac:dyDescent="0.3">
      <c r="A11" s="42"/>
      <c r="B11" s="1"/>
      <c r="C11" s="2"/>
      <c r="F11" s="43"/>
    </row>
    <row r="12" spans="1:9" ht="15.6" x14ac:dyDescent="0.25">
      <c r="A12" s="22"/>
      <c r="B12" s="107" t="s">
        <v>23</v>
      </c>
      <c r="C12" s="108"/>
      <c r="D12" s="12"/>
      <c r="E12" s="12"/>
      <c r="F12" s="23"/>
    </row>
    <row r="13" spans="1:9" ht="15" x14ac:dyDescent="0.25">
      <c r="A13" s="24"/>
      <c r="B13" s="92" t="s">
        <v>50</v>
      </c>
      <c r="C13" s="93"/>
      <c r="D13" s="55">
        <v>0</v>
      </c>
      <c r="E13" s="55">
        <v>0</v>
      </c>
      <c r="F13" s="70">
        <v>0</v>
      </c>
    </row>
    <row r="14" spans="1:9" ht="15" x14ac:dyDescent="0.25">
      <c r="A14" s="24"/>
      <c r="B14" s="62" t="s">
        <v>39</v>
      </c>
      <c r="C14" s="63"/>
      <c r="D14" s="55">
        <v>541277</v>
      </c>
      <c r="E14" s="55">
        <v>1455000</v>
      </c>
      <c r="F14" s="70">
        <v>1500000</v>
      </c>
    </row>
    <row r="15" spans="1:9" ht="15" x14ac:dyDescent="0.25">
      <c r="A15" s="24"/>
      <c r="B15" s="62" t="s">
        <v>49</v>
      </c>
      <c r="C15" s="63"/>
      <c r="D15" s="55">
        <v>27301</v>
      </c>
      <c r="E15" s="55">
        <f>144000+12000</f>
        <v>156000</v>
      </c>
      <c r="F15" s="70">
        <v>160000</v>
      </c>
      <c r="G15" s="134"/>
    </row>
    <row r="16" spans="1:9" ht="15" x14ac:dyDescent="0.25">
      <c r="A16" s="24"/>
      <c r="B16" s="83" t="s">
        <v>51</v>
      </c>
      <c r="C16" s="63"/>
      <c r="D16" s="55">
        <v>0</v>
      </c>
      <c r="E16" s="55">
        <v>5900000</v>
      </c>
      <c r="F16" s="70">
        <v>6000000</v>
      </c>
    </row>
    <row r="17" spans="1:6" ht="15" x14ac:dyDescent="0.25">
      <c r="A17" s="24"/>
      <c r="B17" s="92" t="s">
        <v>36</v>
      </c>
      <c r="C17" s="93"/>
      <c r="D17" s="55">
        <v>2</v>
      </c>
      <c r="E17" s="55">
        <v>5000</v>
      </c>
      <c r="F17" s="70">
        <v>5000</v>
      </c>
    </row>
    <row r="18" spans="1:6" ht="15.6" thickBot="1" x14ac:dyDescent="0.3">
      <c r="A18" s="24"/>
      <c r="B18" s="92"/>
      <c r="C18" s="93"/>
      <c r="D18" s="55"/>
      <c r="E18" s="55"/>
      <c r="F18" s="70"/>
    </row>
    <row r="19" spans="1:6" ht="15.6" x14ac:dyDescent="0.25">
      <c r="A19" s="64"/>
      <c r="B19" s="107" t="s">
        <v>33</v>
      </c>
      <c r="C19" s="109"/>
      <c r="D19" s="58"/>
      <c r="E19" s="58"/>
      <c r="F19" s="72"/>
    </row>
    <row r="20" spans="1:6" ht="15" x14ac:dyDescent="0.25">
      <c r="A20" s="64"/>
      <c r="B20" s="92" t="s">
        <v>34</v>
      </c>
      <c r="C20" s="93"/>
      <c r="D20" s="55">
        <v>450000</v>
      </c>
      <c r="E20" s="55">
        <v>1550000</v>
      </c>
      <c r="F20" s="70">
        <v>2000000</v>
      </c>
    </row>
    <row r="21" spans="1:6" ht="15.6" thickBot="1" x14ac:dyDescent="0.3">
      <c r="A21" s="26"/>
      <c r="B21" s="105"/>
      <c r="C21" s="106"/>
      <c r="D21" s="57"/>
      <c r="E21" s="57"/>
      <c r="F21" s="71"/>
    </row>
    <row r="22" spans="1:6" s="6" customFormat="1" ht="15.6" x14ac:dyDescent="0.25">
      <c r="A22" s="34"/>
      <c r="B22" s="107" t="s">
        <v>40</v>
      </c>
      <c r="C22" s="109"/>
      <c r="D22" s="58"/>
      <c r="E22" s="58"/>
      <c r="F22" s="72"/>
    </row>
    <row r="23" spans="1:6" ht="15" x14ac:dyDescent="0.25">
      <c r="A23" s="24"/>
      <c r="B23" s="92" t="s">
        <v>41</v>
      </c>
      <c r="C23" s="93"/>
      <c r="D23" s="55">
        <v>16434</v>
      </c>
      <c r="E23" s="55">
        <v>189000</v>
      </c>
      <c r="F23" s="70">
        <v>200000</v>
      </c>
    </row>
    <row r="24" spans="1:6" ht="15" x14ac:dyDescent="0.25">
      <c r="A24" s="64"/>
      <c r="B24" s="65"/>
      <c r="C24" s="66"/>
      <c r="D24" s="67"/>
      <c r="E24" s="67"/>
      <c r="F24" s="73"/>
    </row>
    <row r="25" spans="1:6" ht="15.6" thickBot="1" x14ac:dyDescent="0.3">
      <c r="A25" s="64"/>
      <c r="B25" s="65"/>
      <c r="C25" s="66"/>
      <c r="D25" s="67"/>
      <c r="E25" s="67"/>
      <c r="F25" s="73"/>
    </row>
    <row r="26" spans="1:6" ht="15.6" x14ac:dyDescent="0.25">
      <c r="A26" s="34"/>
      <c r="B26" s="107" t="s">
        <v>35</v>
      </c>
      <c r="C26" s="109"/>
      <c r="D26" s="77"/>
      <c r="E26" s="68"/>
      <c r="F26" s="74"/>
    </row>
    <row r="27" spans="1:6" ht="15.6" thickBot="1" x14ac:dyDescent="0.3">
      <c r="A27" s="26"/>
      <c r="B27" s="92" t="s">
        <v>37</v>
      </c>
      <c r="C27" s="93"/>
      <c r="D27" s="57">
        <v>1000000</v>
      </c>
      <c r="E27" s="57">
        <v>0</v>
      </c>
      <c r="F27" s="71">
        <v>0</v>
      </c>
    </row>
    <row r="28" spans="1:6" ht="15.6" thickBot="1" x14ac:dyDescent="0.3">
      <c r="A28" s="29"/>
      <c r="B28" s="30"/>
      <c r="C28" s="31"/>
      <c r="D28" s="59"/>
      <c r="E28" s="59"/>
      <c r="F28" s="75"/>
    </row>
    <row r="29" spans="1:6" ht="16.2" thickBot="1" x14ac:dyDescent="0.3">
      <c r="A29" s="32"/>
      <c r="B29" s="120" t="s">
        <v>47</v>
      </c>
      <c r="C29" s="120"/>
      <c r="D29" s="60"/>
      <c r="E29" s="79">
        <f>D60</f>
        <v>211338.83000000007</v>
      </c>
      <c r="F29" s="79">
        <f>E60</f>
        <v>7147800</v>
      </c>
    </row>
    <row r="30" spans="1:6" ht="16.2" thickBot="1" x14ac:dyDescent="0.35">
      <c r="A30" s="33"/>
      <c r="B30" s="19"/>
      <c r="C30" s="20"/>
      <c r="D30" s="61"/>
      <c r="E30" s="61"/>
      <c r="F30" s="61"/>
    </row>
    <row r="31" spans="1:6" ht="18" thickBot="1" x14ac:dyDescent="0.35">
      <c r="A31" s="27"/>
      <c r="B31" s="121" t="s">
        <v>8</v>
      </c>
      <c r="C31" s="121"/>
      <c r="D31" s="56">
        <f t="shared" ref="D31:E31" si="0">SUM(D13:D28)</f>
        <v>2035014</v>
      </c>
      <c r="E31" s="56">
        <f t="shared" si="0"/>
        <v>9255000</v>
      </c>
      <c r="F31" s="76">
        <f>SUM(F13:F29)</f>
        <v>17012800</v>
      </c>
    </row>
    <row r="32" spans="1:6" x14ac:dyDescent="0.25">
      <c r="A32" s="28"/>
      <c r="B32" s="1"/>
      <c r="F32" s="21"/>
    </row>
    <row r="33" spans="1:6" x14ac:dyDescent="0.25">
      <c r="A33" s="97"/>
      <c r="B33" s="98"/>
      <c r="C33" s="98"/>
      <c r="D33" s="98"/>
      <c r="E33" s="98"/>
      <c r="F33" s="99"/>
    </row>
    <row r="34" spans="1:6" x14ac:dyDescent="0.25">
      <c r="A34" s="3"/>
      <c r="B34" s="7"/>
      <c r="C34" s="7"/>
      <c r="D34" s="7"/>
      <c r="E34" s="7"/>
      <c r="F34" s="8"/>
    </row>
    <row r="35" spans="1:6" x14ac:dyDescent="0.25">
      <c r="B35" s="1"/>
    </row>
    <row r="36" spans="1:6" ht="13.8" thickBot="1" x14ac:dyDescent="0.3">
      <c r="B36" s="1"/>
    </row>
    <row r="37" spans="1:6" ht="18" thickBot="1" x14ac:dyDescent="0.35">
      <c r="A37" s="102" t="s">
        <v>24</v>
      </c>
      <c r="B37" s="103"/>
      <c r="C37" s="53" t="str">
        <f>+E1</f>
        <v>UFAIR</v>
      </c>
      <c r="D37" s="104" t="s">
        <v>25</v>
      </c>
      <c r="E37" s="103"/>
      <c r="F37" s="35">
        <v>46568</v>
      </c>
    </row>
    <row r="38" spans="1:6" s="9" customFormat="1" ht="17.399999999999999" x14ac:dyDescent="0.3">
      <c r="A38" s="100" t="s">
        <v>20</v>
      </c>
      <c r="B38" s="101"/>
      <c r="C38" s="18" t="s">
        <v>30</v>
      </c>
      <c r="D38" s="17"/>
      <c r="E38" s="17"/>
      <c r="F38" s="54"/>
    </row>
    <row r="39" spans="1:6" x14ac:dyDescent="0.25">
      <c r="A39" s="89"/>
      <c r="B39" s="90"/>
      <c r="C39" s="91"/>
      <c r="D39" s="13"/>
      <c r="E39" s="14"/>
      <c r="F39" s="47" t="s">
        <v>1</v>
      </c>
    </row>
    <row r="40" spans="1:6" x14ac:dyDescent="0.25">
      <c r="A40" s="117"/>
      <c r="B40" s="118"/>
      <c r="C40" s="119"/>
      <c r="D40" s="15" t="s">
        <v>0</v>
      </c>
      <c r="E40" s="15" t="s">
        <v>4</v>
      </c>
      <c r="F40" s="48" t="s">
        <v>5</v>
      </c>
    </row>
    <row r="41" spans="1:6" x14ac:dyDescent="0.25">
      <c r="A41" s="122" t="s">
        <v>21</v>
      </c>
      <c r="B41" s="123"/>
      <c r="C41" s="124"/>
      <c r="D41" s="15" t="s">
        <v>26</v>
      </c>
      <c r="E41" s="15" t="s">
        <v>6</v>
      </c>
      <c r="F41" s="48" t="s">
        <v>7</v>
      </c>
    </row>
    <row r="42" spans="1:6" ht="13.8" thickBot="1" x14ac:dyDescent="0.3">
      <c r="A42" s="94" t="s">
        <v>16</v>
      </c>
      <c r="B42" s="95"/>
      <c r="C42" s="96"/>
      <c r="D42" s="49" t="s">
        <v>17</v>
      </c>
      <c r="E42" s="49" t="s">
        <v>18</v>
      </c>
      <c r="F42" s="50" t="s">
        <v>19</v>
      </c>
    </row>
    <row r="43" spans="1:6" ht="13.8" thickBot="1" x14ac:dyDescent="0.3">
      <c r="A43" s="51"/>
      <c r="B43" s="10"/>
      <c r="D43" s="2"/>
      <c r="E43" s="2"/>
      <c r="F43" s="52"/>
    </row>
    <row r="44" spans="1:6" ht="17.399999999999999" x14ac:dyDescent="0.25">
      <c r="A44" s="22"/>
      <c r="B44" s="125" t="s">
        <v>22</v>
      </c>
      <c r="C44" s="126"/>
      <c r="D44" s="12"/>
      <c r="E44" s="12"/>
      <c r="F44" s="23"/>
    </row>
    <row r="45" spans="1:6" ht="15" x14ac:dyDescent="0.25">
      <c r="A45" s="24"/>
      <c r="B45" s="92" t="s">
        <v>9</v>
      </c>
      <c r="C45" s="93"/>
      <c r="D45" s="55">
        <v>258820</v>
      </c>
      <c r="E45" s="55">
        <v>383000</v>
      </c>
      <c r="F45" s="55">
        <v>450000</v>
      </c>
    </row>
    <row r="46" spans="1:6" ht="15" x14ac:dyDescent="0.25">
      <c r="A46" s="24"/>
      <c r="B46" s="92" t="s">
        <v>10</v>
      </c>
      <c r="C46" s="93"/>
      <c r="D46" s="55">
        <v>9337.5</v>
      </c>
      <c r="E46" s="55">
        <v>2000</v>
      </c>
      <c r="F46" s="55">
        <v>25000</v>
      </c>
    </row>
    <row r="47" spans="1:6" ht="15" x14ac:dyDescent="0.25">
      <c r="A47" s="24"/>
      <c r="B47" s="92" t="s">
        <v>13</v>
      </c>
      <c r="C47" s="93"/>
      <c r="D47" s="55">
        <f>12665-D46</f>
        <v>3327.5</v>
      </c>
      <c r="E47" s="55">
        <v>85000</v>
      </c>
      <c r="F47" s="55">
        <v>150000</v>
      </c>
    </row>
    <row r="48" spans="1:6" ht="15" x14ac:dyDescent="0.25">
      <c r="A48" s="24"/>
      <c r="B48" s="92" t="s">
        <v>11</v>
      </c>
      <c r="C48" s="93"/>
      <c r="D48" s="55">
        <f>42.87+682.7+468+22.31</f>
        <v>1215.8800000000001</v>
      </c>
      <c r="E48" s="55">
        <v>11200</v>
      </c>
      <c r="F48" s="55">
        <v>20000</v>
      </c>
    </row>
    <row r="49" spans="1:6" ht="15" x14ac:dyDescent="0.25">
      <c r="A49" s="24"/>
      <c r="B49" s="92" t="s">
        <v>12</v>
      </c>
      <c r="C49" s="93"/>
      <c r="D49" s="55">
        <f>59.98+1938.07+1</f>
        <v>1999.05</v>
      </c>
      <c r="E49" s="55">
        <v>1000</v>
      </c>
      <c r="F49" s="55">
        <v>10000</v>
      </c>
    </row>
    <row r="50" spans="1:6" ht="15" x14ac:dyDescent="0.25">
      <c r="A50" s="24"/>
      <c r="B50" s="62" t="s">
        <v>43</v>
      </c>
      <c r="C50" s="63"/>
      <c r="D50" s="55">
        <f>114.52+4851.79</f>
        <v>4966.3100000000004</v>
      </c>
      <c r="E50" s="55">
        <v>19000</v>
      </c>
      <c r="F50" s="55">
        <v>30000</v>
      </c>
    </row>
    <row r="51" spans="1:6" ht="15" x14ac:dyDescent="0.25">
      <c r="A51" s="24"/>
      <c r="B51" s="62" t="s">
        <v>44</v>
      </c>
      <c r="C51" s="63"/>
      <c r="D51" s="55">
        <v>2731.93</v>
      </c>
      <c r="E51" s="55">
        <v>1000</v>
      </c>
      <c r="F51" s="55">
        <v>5000</v>
      </c>
    </row>
    <row r="52" spans="1:6" ht="15.6" thickBot="1" x14ac:dyDescent="0.3">
      <c r="A52" s="24"/>
      <c r="B52" s="62"/>
      <c r="C52" s="63"/>
      <c r="D52" s="11"/>
      <c r="E52" s="55"/>
      <c r="F52" s="25"/>
    </row>
    <row r="53" spans="1:6" ht="15.6" x14ac:dyDescent="0.25">
      <c r="A53" s="69"/>
      <c r="B53" s="110" t="s">
        <v>42</v>
      </c>
      <c r="C53" s="110"/>
      <c r="D53" s="12"/>
      <c r="E53" s="12"/>
      <c r="F53" s="23"/>
    </row>
    <row r="54" spans="1:6" ht="15" x14ac:dyDescent="0.25">
      <c r="A54" s="24"/>
      <c r="B54" s="62" t="s">
        <v>38</v>
      </c>
      <c r="C54" s="63"/>
      <c r="D54" s="55">
        <v>1000000</v>
      </c>
      <c r="E54" s="55">
        <v>150000</v>
      </c>
      <c r="F54" s="55">
        <v>0</v>
      </c>
    </row>
    <row r="55" spans="1:6" ht="15" x14ac:dyDescent="0.25">
      <c r="A55" s="24"/>
      <c r="B55" s="62"/>
      <c r="C55" s="63"/>
      <c r="D55" s="11"/>
      <c r="E55" s="55"/>
      <c r="F55" s="55"/>
    </row>
    <row r="56" spans="1:6" ht="15.6" x14ac:dyDescent="0.3">
      <c r="A56" s="24"/>
      <c r="B56" s="81" t="s">
        <v>48</v>
      </c>
      <c r="C56" s="63"/>
      <c r="D56" s="82">
        <f>SUM(D45:D54)</f>
        <v>1282398.17</v>
      </c>
      <c r="E56" s="82">
        <f>SUM(E45:E54)</f>
        <v>652200</v>
      </c>
      <c r="F56" s="82">
        <f>SUM(F45:F54)</f>
        <v>690000</v>
      </c>
    </row>
    <row r="57" spans="1:6" ht="15.6" thickBot="1" x14ac:dyDescent="0.3">
      <c r="A57" s="24"/>
      <c r="B57" s="92"/>
      <c r="C57" s="93"/>
      <c r="D57" s="11"/>
      <c r="E57" s="55"/>
      <c r="F57" s="55"/>
    </row>
    <row r="58" spans="1:6" ht="16.2" thickBot="1" x14ac:dyDescent="0.35">
      <c r="A58" s="27"/>
      <c r="B58" s="85" t="s">
        <v>14</v>
      </c>
      <c r="C58" s="86"/>
      <c r="D58" s="78">
        <f>D31-SUM(D45:D54)</f>
        <v>752615.83000000007</v>
      </c>
      <c r="E58" s="78">
        <f>E31-SUM(E45:E54)</f>
        <v>8602800</v>
      </c>
      <c r="F58" s="78">
        <f>F31-SUM(F45:F54)</f>
        <v>16322800</v>
      </c>
    </row>
    <row r="59" spans="1:6" ht="15" x14ac:dyDescent="0.25">
      <c r="A59" s="24"/>
      <c r="B59" s="62" t="s">
        <v>45</v>
      </c>
      <c r="C59" s="63"/>
      <c r="D59" s="55">
        <f>D14</f>
        <v>541277</v>
      </c>
      <c r="E59" s="55">
        <f>E14</f>
        <v>1455000</v>
      </c>
      <c r="F59" s="80">
        <f>F14</f>
        <v>1500000</v>
      </c>
    </row>
    <row r="60" spans="1:6" ht="15" x14ac:dyDescent="0.25">
      <c r="A60" s="24"/>
      <c r="B60" s="62" t="s">
        <v>46</v>
      </c>
      <c r="C60" s="63"/>
      <c r="D60" s="55">
        <f>D58-D59</f>
        <v>211338.83000000007</v>
      </c>
      <c r="E60" s="55">
        <f>E58-E59</f>
        <v>7147800</v>
      </c>
      <c r="F60" s="55">
        <f>F58-F59</f>
        <v>14822800</v>
      </c>
    </row>
    <row r="61" spans="1:6" ht="15.6" thickBot="1" x14ac:dyDescent="0.3">
      <c r="A61" s="24"/>
      <c r="B61" s="62"/>
      <c r="C61" s="63"/>
      <c r="D61" s="11"/>
      <c r="E61" s="55"/>
      <c r="F61" s="25"/>
    </row>
    <row r="62" spans="1:6" ht="18" thickBot="1" x14ac:dyDescent="0.35">
      <c r="A62" s="27"/>
      <c r="B62" s="84" t="s">
        <v>15</v>
      </c>
      <c r="C62" s="84"/>
      <c r="D62" s="56">
        <f>SUM(D45:D54)+SUM(D58:D58)</f>
        <v>2035014</v>
      </c>
      <c r="E62" s="56">
        <f>SUM(E45:E54)+SUM(E58:E58)</f>
        <v>9255000</v>
      </c>
      <c r="F62" s="56">
        <f>SUM(F45:F54)+SUM(F58:F58)</f>
        <v>17012800</v>
      </c>
    </row>
    <row r="63" spans="1:6" x14ac:dyDescent="0.25">
      <c r="B63" s="1"/>
    </row>
    <row r="64" spans="1:6" x14ac:dyDescent="0.25">
      <c r="B64" s="1"/>
    </row>
    <row r="65" spans="2:2" x14ac:dyDescent="0.25">
      <c r="B65" s="1"/>
    </row>
    <row r="66" spans="2:2" x14ac:dyDescent="0.25">
      <c r="B66" s="1"/>
    </row>
    <row r="67" spans="2:2" x14ac:dyDescent="0.25">
      <c r="B67" s="1"/>
    </row>
    <row r="68" spans="2:2" x14ac:dyDescent="0.25">
      <c r="B68" s="1"/>
    </row>
    <row r="69" spans="2:2" x14ac:dyDescent="0.25">
      <c r="B69" s="1"/>
    </row>
    <row r="70" spans="2:2" x14ac:dyDescent="0.25">
      <c r="B70" s="1"/>
    </row>
    <row r="71" spans="2:2" x14ac:dyDescent="0.25">
      <c r="B71" s="1"/>
    </row>
    <row r="72" spans="2:2" x14ac:dyDescent="0.25">
      <c r="B72" s="1"/>
    </row>
    <row r="73" spans="2:2" x14ac:dyDescent="0.25">
      <c r="B73" s="1"/>
    </row>
    <row r="74" spans="2:2" x14ac:dyDescent="0.25">
      <c r="B74" s="1"/>
    </row>
    <row r="75" spans="2:2" x14ac:dyDescent="0.25">
      <c r="B75" s="1"/>
    </row>
    <row r="76" spans="2:2" x14ac:dyDescent="0.25">
      <c r="B76" s="1"/>
    </row>
    <row r="77" spans="2:2" x14ac:dyDescent="0.25">
      <c r="B77" s="1"/>
    </row>
    <row r="78" spans="2:2" x14ac:dyDescent="0.25">
      <c r="B78" s="1"/>
    </row>
    <row r="79" spans="2:2" x14ac:dyDescent="0.25">
      <c r="B79" s="1"/>
    </row>
    <row r="80" spans="2:2" x14ac:dyDescent="0.25">
      <c r="B80" s="1"/>
    </row>
    <row r="81" spans="2:2" x14ac:dyDescent="0.25">
      <c r="B81" s="1"/>
    </row>
    <row r="82" spans="2:2" x14ac:dyDescent="0.25">
      <c r="B82" s="1"/>
    </row>
    <row r="83" spans="2:2" x14ac:dyDescent="0.25">
      <c r="B83" s="1"/>
    </row>
    <row r="84" spans="2:2" x14ac:dyDescent="0.25">
      <c r="B84" s="1"/>
    </row>
    <row r="85" spans="2:2" x14ac:dyDescent="0.25">
      <c r="B85" s="1"/>
    </row>
    <row r="86" spans="2:2" x14ac:dyDescent="0.25">
      <c r="B86" s="1"/>
    </row>
    <row r="87" spans="2:2" x14ac:dyDescent="0.25">
      <c r="B87" s="1"/>
    </row>
    <row r="88" spans="2:2" x14ac:dyDescent="0.25">
      <c r="B88" s="1"/>
    </row>
    <row r="89" spans="2:2" x14ac:dyDescent="0.25">
      <c r="B89" s="1"/>
    </row>
    <row r="90" spans="2:2" x14ac:dyDescent="0.25">
      <c r="B90" s="1"/>
    </row>
    <row r="91" spans="2:2" x14ac:dyDescent="0.25">
      <c r="B91" s="1"/>
    </row>
    <row r="92" spans="2:2" x14ac:dyDescent="0.25">
      <c r="B92" s="1"/>
    </row>
    <row r="93" spans="2:2" x14ac:dyDescent="0.25">
      <c r="B93" s="1"/>
    </row>
    <row r="94" spans="2:2" x14ac:dyDescent="0.25">
      <c r="B94" s="1"/>
    </row>
    <row r="95" spans="2:2" x14ac:dyDescent="0.25">
      <c r="B95" s="1"/>
    </row>
    <row r="96" spans="2:2" x14ac:dyDescent="0.25">
      <c r="B96" s="1"/>
    </row>
    <row r="97" spans="2:2" x14ac:dyDescent="0.25">
      <c r="B97" s="1"/>
    </row>
    <row r="98" spans="2:2" x14ac:dyDescent="0.25">
      <c r="B98" s="1"/>
    </row>
    <row r="99" spans="2:2" x14ac:dyDescent="0.25">
      <c r="B99" s="1"/>
    </row>
    <row r="100" spans="2:2" x14ac:dyDescent="0.25">
      <c r="B100" s="1"/>
    </row>
    <row r="101" spans="2:2" x14ac:dyDescent="0.25">
      <c r="B101" s="1"/>
    </row>
    <row r="102" spans="2:2" x14ac:dyDescent="0.25">
      <c r="B102" s="1"/>
    </row>
    <row r="103" spans="2:2" x14ac:dyDescent="0.25">
      <c r="B103" s="1"/>
    </row>
    <row r="104" spans="2:2" x14ac:dyDescent="0.25">
      <c r="B104" s="1"/>
    </row>
    <row r="105" spans="2:2" x14ac:dyDescent="0.25">
      <c r="B105" s="1"/>
    </row>
    <row r="106" spans="2:2" x14ac:dyDescent="0.25">
      <c r="B106" s="1"/>
    </row>
    <row r="107" spans="2:2" x14ac:dyDescent="0.25">
      <c r="B107" s="1"/>
    </row>
    <row r="108" spans="2:2" x14ac:dyDescent="0.25">
      <c r="B108" s="1"/>
    </row>
    <row r="109" spans="2:2" x14ac:dyDescent="0.25">
      <c r="B109" s="1"/>
    </row>
    <row r="110" spans="2:2" x14ac:dyDescent="0.25">
      <c r="B110" s="1"/>
    </row>
    <row r="111" spans="2:2" x14ac:dyDescent="0.25">
      <c r="B111" s="1"/>
    </row>
    <row r="112" spans="2:2" x14ac:dyDescent="0.25">
      <c r="B112" s="1"/>
    </row>
    <row r="113" spans="2:2" x14ac:dyDescent="0.25">
      <c r="B113" s="1"/>
    </row>
    <row r="114" spans="2:2" x14ac:dyDescent="0.25">
      <c r="B114" s="1"/>
    </row>
    <row r="115" spans="2:2" x14ac:dyDescent="0.25">
      <c r="B115" s="1"/>
    </row>
    <row r="116" spans="2:2" x14ac:dyDescent="0.25">
      <c r="B116" s="1"/>
    </row>
    <row r="117" spans="2:2" x14ac:dyDescent="0.25">
      <c r="B117" s="1"/>
    </row>
    <row r="118" spans="2:2" x14ac:dyDescent="0.25">
      <c r="B118" s="1"/>
    </row>
    <row r="119" spans="2:2" x14ac:dyDescent="0.25">
      <c r="B119" s="1"/>
    </row>
    <row r="120" spans="2:2" x14ac:dyDescent="0.25">
      <c r="B120" s="1"/>
    </row>
    <row r="121" spans="2:2" x14ac:dyDescent="0.25">
      <c r="B121" s="1"/>
    </row>
    <row r="122" spans="2:2" x14ac:dyDescent="0.25">
      <c r="B122" s="1"/>
    </row>
    <row r="123" spans="2:2" x14ac:dyDescent="0.25">
      <c r="B123" s="1"/>
    </row>
    <row r="124" spans="2:2" x14ac:dyDescent="0.25">
      <c r="B124" s="1"/>
    </row>
    <row r="125" spans="2:2" x14ac:dyDescent="0.25">
      <c r="B125" s="1"/>
    </row>
    <row r="126" spans="2:2" x14ac:dyDescent="0.25">
      <c r="B126" s="1"/>
    </row>
    <row r="127" spans="2:2" x14ac:dyDescent="0.25">
      <c r="B127" s="1"/>
    </row>
    <row r="128" spans="2:2" x14ac:dyDescent="0.25">
      <c r="B128" s="1"/>
    </row>
    <row r="129" spans="2:2" x14ac:dyDescent="0.25">
      <c r="B129" s="1"/>
    </row>
    <row r="130" spans="2:2" x14ac:dyDescent="0.25">
      <c r="B130" s="1"/>
    </row>
    <row r="131" spans="2:2" x14ac:dyDescent="0.25">
      <c r="B131" s="1"/>
    </row>
    <row r="132" spans="2:2" x14ac:dyDescent="0.25">
      <c r="B132" s="1"/>
    </row>
    <row r="133" spans="2:2" x14ac:dyDescent="0.25">
      <c r="B133" s="1"/>
    </row>
    <row r="134" spans="2:2" x14ac:dyDescent="0.25">
      <c r="B134" s="1"/>
    </row>
    <row r="135" spans="2:2" x14ac:dyDescent="0.25">
      <c r="B135" s="1"/>
    </row>
    <row r="136" spans="2:2" x14ac:dyDescent="0.25">
      <c r="B136" s="1"/>
    </row>
    <row r="137" spans="2:2" x14ac:dyDescent="0.25">
      <c r="B137" s="1"/>
    </row>
    <row r="138" spans="2:2" x14ac:dyDescent="0.25">
      <c r="B138" s="1"/>
    </row>
    <row r="139" spans="2:2" x14ac:dyDescent="0.25">
      <c r="B139" s="1"/>
    </row>
    <row r="140" spans="2:2" x14ac:dyDescent="0.25">
      <c r="B140" s="1"/>
    </row>
    <row r="141" spans="2:2" x14ac:dyDescent="0.25">
      <c r="B141" s="1"/>
    </row>
    <row r="142" spans="2:2" x14ac:dyDescent="0.25">
      <c r="B142" s="1"/>
    </row>
    <row r="143" spans="2:2" x14ac:dyDescent="0.25">
      <c r="B143" s="1"/>
    </row>
    <row r="144" spans="2:2" x14ac:dyDescent="0.25">
      <c r="B144" s="1"/>
    </row>
    <row r="145" spans="2:2" x14ac:dyDescent="0.25">
      <c r="B145" s="1"/>
    </row>
    <row r="146" spans="2:2" x14ac:dyDescent="0.25">
      <c r="B146" s="1"/>
    </row>
    <row r="147" spans="2:2" x14ac:dyDescent="0.25">
      <c r="B147" s="1"/>
    </row>
    <row r="148" spans="2:2" x14ac:dyDescent="0.25">
      <c r="B148" s="1"/>
    </row>
    <row r="149" spans="2:2" x14ac:dyDescent="0.25">
      <c r="B149" s="1"/>
    </row>
    <row r="150" spans="2:2" x14ac:dyDescent="0.25">
      <c r="B150" s="1"/>
    </row>
    <row r="151" spans="2:2" x14ac:dyDescent="0.25">
      <c r="B151" s="1"/>
    </row>
    <row r="152" spans="2:2" x14ac:dyDescent="0.25">
      <c r="B152" s="1"/>
    </row>
    <row r="153" spans="2:2" x14ac:dyDescent="0.25">
      <c r="B153" s="1"/>
    </row>
    <row r="154" spans="2:2" x14ac:dyDescent="0.25">
      <c r="B154" s="1"/>
    </row>
    <row r="155" spans="2:2" x14ac:dyDescent="0.25">
      <c r="B155" s="1"/>
    </row>
    <row r="156" spans="2:2" x14ac:dyDescent="0.25">
      <c r="B156" s="1"/>
    </row>
    <row r="157" spans="2:2" x14ac:dyDescent="0.25">
      <c r="B157" s="1"/>
    </row>
    <row r="158" spans="2:2" x14ac:dyDescent="0.25">
      <c r="B158" s="1"/>
    </row>
    <row r="159" spans="2:2" x14ac:dyDescent="0.25">
      <c r="B159" s="1"/>
    </row>
    <row r="160" spans="2:2" x14ac:dyDescent="0.25">
      <c r="B160" s="1"/>
    </row>
    <row r="161" spans="2:2" x14ac:dyDescent="0.25">
      <c r="B161" s="1"/>
    </row>
    <row r="162" spans="2:2" x14ac:dyDescent="0.25">
      <c r="B162" s="1"/>
    </row>
    <row r="163" spans="2:2" x14ac:dyDescent="0.25">
      <c r="B163" s="1"/>
    </row>
    <row r="164" spans="2:2" x14ac:dyDescent="0.25">
      <c r="B164" s="1"/>
    </row>
    <row r="165" spans="2:2" x14ac:dyDescent="0.25">
      <c r="B165" s="1"/>
    </row>
    <row r="166" spans="2:2" x14ac:dyDescent="0.25">
      <c r="B166" s="1"/>
    </row>
    <row r="167" spans="2:2" x14ac:dyDescent="0.25">
      <c r="B167" s="1"/>
    </row>
    <row r="168" spans="2:2" x14ac:dyDescent="0.25">
      <c r="B168" s="1"/>
    </row>
    <row r="169" spans="2:2" x14ac:dyDescent="0.25">
      <c r="B169" s="1"/>
    </row>
    <row r="170" spans="2:2" x14ac:dyDescent="0.25">
      <c r="B170" s="1"/>
    </row>
    <row r="171" spans="2:2" x14ac:dyDescent="0.25">
      <c r="B171" s="1"/>
    </row>
    <row r="172" spans="2:2" x14ac:dyDescent="0.25">
      <c r="B172" s="1"/>
    </row>
    <row r="173" spans="2:2" x14ac:dyDescent="0.25">
      <c r="B173" s="1"/>
    </row>
    <row r="174" spans="2:2" x14ac:dyDescent="0.25">
      <c r="B174" s="1"/>
    </row>
    <row r="175" spans="2:2" x14ac:dyDescent="0.25">
      <c r="B175" s="1"/>
    </row>
    <row r="176" spans="2:2" x14ac:dyDescent="0.25">
      <c r="B176" s="1"/>
    </row>
    <row r="177" spans="2:2" x14ac:dyDescent="0.25">
      <c r="B177" s="1"/>
    </row>
    <row r="178" spans="2:2" x14ac:dyDescent="0.25">
      <c r="B178" s="1"/>
    </row>
    <row r="179" spans="2:2" x14ac:dyDescent="0.25">
      <c r="B179" s="1"/>
    </row>
    <row r="180" spans="2:2" x14ac:dyDescent="0.25">
      <c r="B180" s="1"/>
    </row>
    <row r="181" spans="2:2" x14ac:dyDescent="0.25">
      <c r="B181" s="1"/>
    </row>
    <row r="182" spans="2:2" x14ac:dyDescent="0.25">
      <c r="B182" s="1"/>
    </row>
    <row r="183" spans="2:2" x14ac:dyDescent="0.25">
      <c r="B183" s="1"/>
    </row>
    <row r="184" spans="2:2" x14ac:dyDescent="0.25">
      <c r="B184" s="1"/>
    </row>
    <row r="185" spans="2:2" x14ac:dyDescent="0.25">
      <c r="B185" s="1"/>
    </row>
    <row r="186" spans="2:2" x14ac:dyDescent="0.25">
      <c r="B186" s="1"/>
    </row>
    <row r="187" spans="2:2" x14ac:dyDescent="0.25">
      <c r="B187" s="1"/>
    </row>
    <row r="188" spans="2:2" x14ac:dyDescent="0.25">
      <c r="B188" s="1"/>
    </row>
    <row r="189" spans="2:2" x14ac:dyDescent="0.25">
      <c r="B189" s="1"/>
    </row>
    <row r="190" spans="2:2" x14ac:dyDescent="0.25">
      <c r="B190" s="1"/>
    </row>
    <row r="191" spans="2:2" x14ac:dyDescent="0.25">
      <c r="B191" s="1"/>
    </row>
    <row r="192" spans="2:2" x14ac:dyDescent="0.25">
      <c r="B192" s="1"/>
    </row>
    <row r="193" spans="2:2" x14ac:dyDescent="0.25">
      <c r="B193" s="1"/>
    </row>
    <row r="194" spans="2:2" x14ac:dyDescent="0.25">
      <c r="B194" s="1"/>
    </row>
    <row r="195" spans="2:2" x14ac:dyDescent="0.25">
      <c r="B195" s="1"/>
    </row>
    <row r="196" spans="2:2" x14ac:dyDescent="0.25">
      <c r="B196" s="1"/>
    </row>
    <row r="197" spans="2:2" x14ac:dyDescent="0.25">
      <c r="B197" s="1"/>
    </row>
    <row r="198" spans="2:2" x14ac:dyDescent="0.25">
      <c r="B198" s="1"/>
    </row>
    <row r="199" spans="2:2" x14ac:dyDescent="0.25">
      <c r="B199" s="1"/>
    </row>
    <row r="200" spans="2:2" x14ac:dyDescent="0.25">
      <c r="B200" s="1"/>
    </row>
    <row r="201" spans="2:2" x14ac:dyDescent="0.25">
      <c r="B201" s="1"/>
    </row>
    <row r="202" spans="2:2" x14ac:dyDescent="0.25">
      <c r="B202" s="1"/>
    </row>
    <row r="203" spans="2:2" x14ac:dyDescent="0.25">
      <c r="B203" s="1"/>
    </row>
    <row r="204" spans="2:2" x14ac:dyDescent="0.25">
      <c r="B204" s="1"/>
    </row>
    <row r="205" spans="2:2" x14ac:dyDescent="0.25">
      <c r="B205" s="1"/>
    </row>
    <row r="206" spans="2:2" x14ac:dyDescent="0.25">
      <c r="B206" s="1"/>
    </row>
    <row r="207" spans="2:2" x14ac:dyDescent="0.25">
      <c r="B207" s="1"/>
    </row>
    <row r="208" spans="2:2" x14ac:dyDescent="0.25">
      <c r="B208" s="1"/>
    </row>
    <row r="209" spans="2:2" x14ac:dyDescent="0.25">
      <c r="B209" s="1"/>
    </row>
    <row r="210" spans="2:2" x14ac:dyDescent="0.25">
      <c r="B210" s="1"/>
    </row>
    <row r="211" spans="2:2" x14ac:dyDescent="0.25">
      <c r="B211" s="1"/>
    </row>
    <row r="212" spans="2:2" x14ac:dyDescent="0.25">
      <c r="B212" s="1"/>
    </row>
    <row r="213" spans="2:2" x14ac:dyDescent="0.25">
      <c r="B213" s="1"/>
    </row>
    <row r="214" spans="2:2" x14ac:dyDescent="0.25">
      <c r="B214" s="1"/>
    </row>
    <row r="215" spans="2:2" x14ac:dyDescent="0.25">
      <c r="B215" s="1"/>
    </row>
    <row r="216" spans="2:2" x14ac:dyDescent="0.25">
      <c r="B216" s="1"/>
    </row>
    <row r="217" spans="2:2" x14ac:dyDescent="0.25">
      <c r="B217" s="1"/>
    </row>
    <row r="218" spans="2:2" x14ac:dyDescent="0.25">
      <c r="B218" s="1"/>
    </row>
    <row r="219" spans="2:2" x14ac:dyDescent="0.25">
      <c r="B219" s="1"/>
    </row>
    <row r="220" spans="2:2" x14ac:dyDescent="0.25">
      <c r="B220" s="1"/>
    </row>
    <row r="221" spans="2:2" x14ac:dyDescent="0.25">
      <c r="B221" s="1"/>
    </row>
    <row r="222" spans="2:2" x14ac:dyDescent="0.25">
      <c r="B222" s="1"/>
    </row>
    <row r="223" spans="2:2" x14ac:dyDescent="0.25">
      <c r="B223" s="1"/>
    </row>
    <row r="224" spans="2:2" x14ac:dyDescent="0.25">
      <c r="B224" s="1"/>
    </row>
    <row r="225" spans="2:2" x14ac:dyDescent="0.25">
      <c r="B225" s="1"/>
    </row>
    <row r="226" spans="2:2" x14ac:dyDescent="0.25">
      <c r="B226" s="1"/>
    </row>
    <row r="227" spans="2:2" x14ac:dyDescent="0.25">
      <c r="B227" s="1"/>
    </row>
    <row r="228" spans="2:2" x14ac:dyDescent="0.25">
      <c r="B228" s="1"/>
    </row>
    <row r="229" spans="2:2" x14ac:dyDescent="0.25">
      <c r="B229" s="1"/>
    </row>
    <row r="230" spans="2:2" x14ac:dyDescent="0.25">
      <c r="B230" s="1"/>
    </row>
    <row r="231" spans="2:2" x14ac:dyDescent="0.25">
      <c r="B231" s="1"/>
    </row>
    <row r="232" spans="2:2" x14ac:dyDescent="0.25">
      <c r="B232" s="1"/>
    </row>
    <row r="233" spans="2:2" x14ac:dyDescent="0.25">
      <c r="B233" s="1"/>
    </row>
    <row r="234" spans="2:2" x14ac:dyDescent="0.25">
      <c r="B234" s="1"/>
    </row>
    <row r="235" spans="2:2" x14ac:dyDescent="0.25">
      <c r="B235" s="1"/>
    </row>
    <row r="236" spans="2:2" x14ac:dyDescent="0.25">
      <c r="B236" s="1"/>
    </row>
    <row r="237" spans="2:2" x14ac:dyDescent="0.25">
      <c r="B237" s="1"/>
    </row>
    <row r="238" spans="2:2" x14ac:dyDescent="0.25">
      <c r="B238" s="1"/>
    </row>
    <row r="239" spans="2:2" x14ac:dyDescent="0.25">
      <c r="B239" s="1"/>
    </row>
    <row r="240" spans="2:2" x14ac:dyDescent="0.25">
      <c r="B240" s="1"/>
    </row>
    <row r="241" spans="2:2" x14ac:dyDescent="0.25">
      <c r="B241" s="1"/>
    </row>
    <row r="242" spans="2:2" x14ac:dyDescent="0.25">
      <c r="B242" s="1"/>
    </row>
    <row r="243" spans="2:2" x14ac:dyDescent="0.25">
      <c r="B243" s="1"/>
    </row>
    <row r="244" spans="2:2" x14ac:dyDescent="0.25">
      <c r="B244" s="1"/>
    </row>
    <row r="245" spans="2:2" x14ac:dyDescent="0.25">
      <c r="B245" s="1"/>
    </row>
    <row r="246" spans="2:2" x14ac:dyDescent="0.25">
      <c r="B246" s="1"/>
    </row>
    <row r="247" spans="2:2" x14ac:dyDescent="0.25">
      <c r="B247" s="1"/>
    </row>
    <row r="248" spans="2:2" x14ac:dyDescent="0.25">
      <c r="B248" s="1"/>
    </row>
    <row r="249" spans="2:2" x14ac:dyDescent="0.25">
      <c r="B249" s="1"/>
    </row>
    <row r="250" spans="2:2" x14ac:dyDescent="0.25">
      <c r="B250" s="1"/>
    </row>
    <row r="251" spans="2:2" x14ac:dyDescent="0.25">
      <c r="B251" s="1"/>
    </row>
    <row r="252" spans="2:2" x14ac:dyDescent="0.25">
      <c r="B252" s="1"/>
    </row>
    <row r="253" spans="2:2" x14ac:dyDescent="0.25">
      <c r="B253" s="1"/>
    </row>
    <row r="254" spans="2:2" x14ac:dyDescent="0.25">
      <c r="B254" s="1"/>
    </row>
    <row r="255" spans="2:2" x14ac:dyDescent="0.25">
      <c r="B255" s="1"/>
    </row>
    <row r="256" spans="2:2" x14ac:dyDescent="0.25">
      <c r="B256" s="1"/>
    </row>
    <row r="257" spans="2:2" x14ac:dyDescent="0.25">
      <c r="B257" s="1"/>
    </row>
    <row r="258" spans="2:2" x14ac:dyDescent="0.25">
      <c r="B258" s="1"/>
    </row>
    <row r="259" spans="2:2" x14ac:dyDescent="0.25">
      <c r="B259" s="1"/>
    </row>
    <row r="260" spans="2:2" x14ac:dyDescent="0.25">
      <c r="B260" s="1"/>
    </row>
    <row r="261" spans="2:2" x14ac:dyDescent="0.25">
      <c r="B261" s="1"/>
    </row>
    <row r="262" spans="2:2" x14ac:dyDescent="0.25">
      <c r="B262" s="1"/>
    </row>
    <row r="263" spans="2:2" x14ac:dyDescent="0.25">
      <c r="B263" s="1"/>
    </row>
    <row r="264" spans="2:2" x14ac:dyDescent="0.25">
      <c r="B264" s="1"/>
    </row>
    <row r="265" spans="2:2" x14ac:dyDescent="0.25">
      <c r="B265" s="1"/>
    </row>
    <row r="266" spans="2:2" x14ac:dyDescent="0.25">
      <c r="B266" s="1"/>
    </row>
    <row r="267" spans="2:2" x14ac:dyDescent="0.25">
      <c r="B267" s="1"/>
    </row>
    <row r="268" spans="2:2" x14ac:dyDescent="0.25">
      <c r="B268" s="1"/>
    </row>
    <row r="269" spans="2:2" x14ac:dyDescent="0.25">
      <c r="B269" s="1"/>
    </row>
    <row r="270" spans="2:2" x14ac:dyDescent="0.25">
      <c r="B270" s="1"/>
    </row>
    <row r="271" spans="2:2" x14ac:dyDescent="0.25">
      <c r="B271" s="1"/>
    </row>
    <row r="272" spans="2:2" x14ac:dyDescent="0.25">
      <c r="B272" s="1"/>
    </row>
    <row r="273" spans="2:2" x14ac:dyDescent="0.25">
      <c r="B273" s="1"/>
    </row>
    <row r="274" spans="2:2" x14ac:dyDescent="0.25">
      <c r="B274" s="1"/>
    </row>
    <row r="275" spans="2:2" x14ac:dyDescent="0.25">
      <c r="B275" s="1"/>
    </row>
    <row r="276" spans="2:2" x14ac:dyDescent="0.25">
      <c r="B276" s="1"/>
    </row>
    <row r="277" spans="2:2" x14ac:dyDescent="0.25">
      <c r="B277" s="1"/>
    </row>
    <row r="278" spans="2:2" x14ac:dyDescent="0.25">
      <c r="B278" s="1"/>
    </row>
    <row r="279" spans="2:2" x14ac:dyDescent="0.25">
      <c r="B279" s="1"/>
    </row>
    <row r="280" spans="2:2" x14ac:dyDescent="0.25">
      <c r="B280" s="1"/>
    </row>
    <row r="281" spans="2:2" x14ac:dyDescent="0.25">
      <c r="B281" s="1"/>
    </row>
    <row r="282" spans="2:2" x14ac:dyDescent="0.25">
      <c r="B282" s="1"/>
    </row>
    <row r="283" spans="2:2" x14ac:dyDescent="0.25">
      <c r="B283" s="1"/>
    </row>
    <row r="284" spans="2:2" x14ac:dyDescent="0.25">
      <c r="B284" s="1"/>
    </row>
    <row r="285" spans="2:2" x14ac:dyDescent="0.25">
      <c r="B285" s="1"/>
    </row>
    <row r="286" spans="2:2" x14ac:dyDescent="0.25">
      <c r="B286" s="1"/>
    </row>
    <row r="287" spans="2:2" x14ac:dyDescent="0.25">
      <c r="B287" s="1"/>
    </row>
    <row r="288" spans="2:2" x14ac:dyDescent="0.25">
      <c r="B288" s="1"/>
    </row>
    <row r="289" spans="2:2" x14ac:dyDescent="0.25">
      <c r="B289" s="1"/>
    </row>
    <row r="290" spans="2:2" x14ac:dyDescent="0.25">
      <c r="B290" s="1"/>
    </row>
    <row r="291" spans="2:2" x14ac:dyDescent="0.25">
      <c r="B291" s="1"/>
    </row>
    <row r="292" spans="2:2" x14ac:dyDescent="0.25">
      <c r="B292" s="1"/>
    </row>
    <row r="293" spans="2:2" x14ac:dyDescent="0.25">
      <c r="B293" s="1"/>
    </row>
    <row r="294" spans="2:2" x14ac:dyDescent="0.25">
      <c r="B294" s="1"/>
    </row>
    <row r="295" spans="2:2" x14ac:dyDescent="0.25">
      <c r="B295" s="1"/>
    </row>
    <row r="296" spans="2:2" x14ac:dyDescent="0.25">
      <c r="B296" s="1"/>
    </row>
    <row r="297" spans="2:2" x14ac:dyDescent="0.25">
      <c r="B297" s="1"/>
    </row>
    <row r="298" spans="2:2" x14ac:dyDescent="0.25">
      <c r="B298" s="1"/>
    </row>
    <row r="299" spans="2:2" x14ac:dyDescent="0.25">
      <c r="B299" s="1"/>
    </row>
    <row r="300" spans="2:2" x14ac:dyDescent="0.25">
      <c r="B300" s="1"/>
    </row>
    <row r="301" spans="2:2" x14ac:dyDescent="0.25">
      <c r="B301" s="1"/>
    </row>
    <row r="302" spans="2:2" x14ac:dyDescent="0.25">
      <c r="B302" s="1"/>
    </row>
    <row r="303" spans="2:2" x14ac:dyDescent="0.25">
      <c r="B303" s="1"/>
    </row>
    <row r="304" spans="2:2" x14ac:dyDescent="0.25">
      <c r="B304" s="1"/>
    </row>
    <row r="305" spans="2:2" x14ac:dyDescent="0.25">
      <c r="B305" s="1"/>
    </row>
    <row r="306" spans="2:2" x14ac:dyDescent="0.25">
      <c r="B306" s="1"/>
    </row>
    <row r="307" spans="2:2" x14ac:dyDescent="0.25">
      <c r="B307" s="1"/>
    </row>
    <row r="308" spans="2:2" x14ac:dyDescent="0.25">
      <c r="B308" s="1"/>
    </row>
    <row r="309" spans="2:2" x14ac:dyDescent="0.25">
      <c r="B309" s="1"/>
    </row>
    <row r="310" spans="2:2" x14ac:dyDescent="0.25">
      <c r="B310" s="1"/>
    </row>
    <row r="311" spans="2:2" x14ac:dyDescent="0.25">
      <c r="B311" s="1"/>
    </row>
    <row r="312" spans="2:2" x14ac:dyDescent="0.25">
      <c r="B312" s="1"/>
    </row>
    <row r="313" spans="2:2" x14ac:dyDescent="0.25">
      <c r="B313" s="1"/>
    </row>
    <row r="314" spans="2:2" x14ac:dyDescent="0.25">
      <c r="B314" s="1"/>
    </row>
    <row r="315" spans="2:2" x14ac:dyDescent="0.25">
      <c r="B315" s="1"/>
    </row>
    <row r="316" spans="2:2" x14ac:dyDescent="0.25">
      <c r="B316" s="1"/>
    </row>
    <row r="317" spans="2:2" x14ac:dyDescent="0.25">
      <c r="B317" s="1"/>
    </row>
    <row r="318" spans="2:2" x14ac:dyDescent="0.25">
      <c r="B318" s="1"/>
    </row>
    <row r="319" spans="2:2" x14ac:dyDescent="0.25">
      <c r="B319" s="1"/>
    </row>
    <row r="320" spans="2:2" x14ac:dyDescent="0.25">
      <c r="B320" s="1"/>
    </row>
    <row r="321" spans="2:2" x14ac:dyDescent="0.25">
      <c r="B321" s="1"/>
    </row>
    <row r="322" spans="2:2" x14ac:dyDescent="0.25">
      <c r="B322" s="1"/>
    </row>
    <row r="323" spans="2:2" x14ac:dyDescent="0.25">
      <c r="B323" s="1"/>
    </row>
    <row r="324" spans="2:2" x14ac:dyDescent="0.25">
      <c r="B324" s="1"/>
    </row>
    <row r="325" spans="2:2" x14ac:dyDescent="0.25">
      <c r="B325" s="1"/>
    </row>
    <row r="326" spans="2:2" x14ac:dyDescent="0.25">
      <c r="B326" s="1"/>
    </row>
    <row r="327" spans="2:2" x14ac:dyDescent="0.25">
      <c r="B327" s="1"/>
    </row>
    <row r="328" spans="2:2" x14ac:dyDescent="0.25">
      <c r="B328" s="1"/>
    </row>
    <row r="329" spans="2:2" x14ac:dyDescent="0.25">
      <c r="B329" s="1"/>
    </row>
    <row r="330" spans="2:2" x14ac:dyDescent="0.25">
      <c r="B330" s="1"/>
    </row>
    <row r="331" spans="2:2" x14ac:dyDescent="0.25">
      <c r="B331" s="1"/>
    </row>
    <row r="332" spans="2:2" x14ac:dyDescent="0.25">
      <c r="B332" s="1"/>
    </row>
    <row r="333" spans="2:2" x14ac:dyDescent="0.25">
      <c r="B333" s="1"/>
    </row>
    <row r="334" spans="2:2" x14ac:dyDescent="0.25">
      <c r="B334" s="1"/>
    </row>
    <row r="335" spans="2:2" x14ac:dyDescent="0.25">
      <c r="B335" s="1"/>
    </row>
    <row r="336" spans="2:2" x14ac:dyDescent="0.25">
      <c r="B336" s="1"/>
    </row>
    <row r="337" spans="2:2" x14ac:dyDescent="0.25">
      <c r="B337" s="1"/>
    </row>
    <row r="338" spans="2:2" x14ac:dyDescent="0.25">
      <c r="B338" s="1"/>
    </row>
    <row r="339" spans="2:2" x14ac:dyDescent="0.25">
      <c r="B339" s="1"/>
    </row>
    <row r="340" spans="2:2" x14ac:dyDescent="0.25">
      <c r="B340" s="1"/>
    </row>
    <row r="341" spans="2:2" x14ac:dyDescent="0.25">
      <c r="B341" s="1"/>
    </row>
    <row r="342" spans="2:2" x14ac:dyDescent="0.25">
      <c r="B342" s="1"/>
    </row>
    <row r="343" spans="2:2" x14ac:dyDescent="0.25">
      <c r="B343" s="1"/>
    </row>
    <row r="344" spans="2:2" x14ac:dyDescent="0.25">
      <c r="B344" s="1"/>
    </row>
    <row r="345" spans="2:2" x14ac:dyDescent="0.25">
      <c r="B345" s="1"/>
    </row>
    <row r="346" spans="2:2" x14ac:dyDescent="0.25">
      <c r="B346" s="1"/>
    </row>
    <row r="347" spans="2:2" x14ac:dyDescent="0.25">
      <c r="B347" s="1"/>
    </row>
    <row r="348" spans="2:2" x14ac:dyDescent="0.25">
      <c r="B348" s="1"/>
    </row>
    <row r="349" spans="2:2" x14ac:dyDescent="0.25">
      <c r="B349" s="1"/>
    </row>
    <row r="350" spans="2:2" x14ac:dyDescent="0.25">
      <c r="B350" s="1"/>
    </row>
    <row r="351" spans="2:2" x14ac:dyDescent="0.25">
      <c r="B351" s="1"/>
    </row>
    <row r="352" spans="2:2" x14ac:dyDescent="0.25">
      <c r="B352" s="1"/>
    </row>
    <row r="353" spans="2:2" x14ac:dyDescent="0.25">
      <c r="B353" s="1"/>
    </row>
    <row r="354" spans="2:2" x14ac:dyDescent="0.25">
      <c r="B354" s="1"/>
    </row>
    <row r="355" spans="2:2" x14ac:dyDescent="0.25">
      <c r="B355" s="1"/>
    </row>
    <row r="356" spans="2:2" x14ac:dyDescent="0.25">
      <c r="B356" s="1"/>
    </row>
    <row r="357" spans="2:2" x14ac:dyDescent="0.25">
      <c r="B357" s="1"/>
    </row>
    <row r="358" spans="2:2" x14ac:dyDescent="0.25">
      <c r="B358" s="1"/>
    </row>
    <row r="359" spans="2:2" x14ac:dyDescent="0.25">
      <c r="B359" s="1"/>
    </row>
    <row r="360" spans="2:2" x14ac:dyDescent="0.25">
      <c r="B360" s="1"/>
    </row>
    <row r="361" spans="2:2" x14ac:dyDescent="0.25">
      <c r="B361" s="1"/>
    </row>
    <row r="362" spans="2:2" x14ac:dyDescent="0.25">
      <c r="B362" s="1"/>
    </row>
    <row r="363" spans="2:2" x14ac:dyDescent="0.25">
      <c r="B363" s="1"/>
    </row>
    <row r="364" spans="2:2" x14ac:dyDescent="0.25">
      <c r="B364" s="1"/>
    </row>
    <row r="365" spans="2:2" x14ac:dyDescent="0.25">
      <c r="B365" s="1"/>
    </row>
    <row r="366" spans="2:2" x14ac:dyDescent="0.25">
      <c r="B366" s="1"/>
    </row>
    <row r="367" spans="2:2" x14ac:dyDescent="0.25">
      <c r="B367" s="1"/>
    </row>
    <row r="368" spans="2:2" x14ac:dyDescent="0.25">
      <c r="B368" s="1"/>
    </row>
    <row r="369" spans="2:2" x14ac:dyDescent="0.25">
      <c r="B369" s="1"/>
    </row>
    <row r="370" spans="2:2" x14ac:dyDescent="0.25">
      <c r="B370" s="1"/>
    </row>
    <row r="371" spans="2:2" x14ac:dyDescent="0.25">
      <c r="B371" s="1"/>
    </row>
    <row r="372" spans="2:2" x14ac:dyDescent="0.25">
      <c r="B372" s="1"/>
    </row>
    <row r="373" spans="2:2" x14ac:dyDescent="0.25">
      <c r="B373" s="1"/>
    </row>
    <row r="374" spans="2:2" x14ac:dyDescent="0.25">
      <c r="B374" s="1"/>
    </row>
    <row r="375" spans="2:2" x14ac:dyDescent="0.25">
      <c r="B375" s="1"/>
    </row>
    <row r="376" spans="2:2" x14ac:dyDescent="0.25">
      <c r="B376" s="1"/>
    </row>
    <row r="377" spans="2:2" x14ac:dyDescent="0.25">
      <c r="B377" s="1"/>
    </row>
    <row r="378" spans="2:2" x14ac:dyDescent="0.25">
      <c r="B378" s="1"/>
    </row>
    <row r="379" spans="2:2" x14ac:dyDescent="0.25">
      <c r="B379" s="1"/>
    </row>
    <row r="380" spans="2:2" x14ac:dyDescent="0.25">
      <c r="B380" s="1"/>
    </row>
    <row r="381" spans="2:2" x14ac:dyDescent="0.25">
      <c r="B381" s="1"/>
    </row>
    <row r="382" spans="2:2" x14ac:dyDescent="0.25">
      <c r="B382" s="1"/>
    </row>
    <row r="383" spans="2:2" x14ac:dyDescent="0.25">
      <c r="B383" s="1"/>
    </row>
    <row r="384" spans="2:2" x14ac:dyDescent="0.25">
      <c r="B384" s="1"/>
    </row>
    <row r="385" spans="2:2" x14ac:dyDescent="0.25">
      <c r="B385" s="1"/>
    </row>
    <row r="386" spans="2:2" x14ac:dyDescent="0.25">
      <c r="B386" s="1"/>
    </row>
    <row r="387" spans="2:2" x14ac:dyDescent="0.25">
      <c r="B387" s="1"/>
    </row>
    <row r="388" spans="2:2" x14ac:dyDescent="0.25">
      <c r="B388" s="1"/>
    </row>
    <row r="389" spans="2:2" x14ac:dyDescent="0.25">
      <c r="B389" s="1"/>
    </row>
    <row r="390" spans="2:2" x14ac:dyDescent="0.25">
      <c r="B390" s="1"/>
    </row>
    <row r="391" spans="2:2" x14ac:dyDescent="0.25">
      <c r="B391" s="1"/>
    </row>
    <row r="392" spans="2:2" x14ac:dyDescent="0.25">
      <c r="B392" s="1"/>
    </row>
    <row r="393" spans="2:2" x14ac:dyDescent="0.25">
      <c r="B393" s="1"/>
    </row>
    <row r="394" spans="2:2" x14ac:dyDescent="0.25">
      <c r="B394" s="1"/>
    </row>
    <row r="395" spans="2:2" x14ac:dyDescent="0.25">
      <c r="B395" s="1"/>
    </row>
    <row r="396" spans="2:2" x14ac:dyDescent="0.25">
      <c r="B396" s="1"/>
    </row>
    <row r="397" spans="2:2" x14ac:dyDescent="0.25">
      <c r="B397" s="1"/>
    </row>
    <row r="398" spans="2:2" x14ac:dyDescent="0.25">
      <c r="B398" s="1"/>
    </row>
    <row r="399" spans="2:2" x14ac:dyDescent="0.25">
      <c r="B399" s="1"/>
    </row>
    <row r="400" spans="2:2" x14ac:dyDescent="0.25">
      <c r="B400" s="1"/>
    </row>
    <row r="401" spans="2:2" x14ac:dyDescent="0.25">
      <c r="B401" s="1"/>
    </row>
    <row r="402" spans="2:2" x14ac:dyDescent="0.25">
      <c r="B402" s="1"/>
    </row>
    <row r="403" spans="2:2" x14ac:dyDescent="0.25">
      <c r="B403" s="1"/>
    </row>
    <row r="404" spans="2:2" x14ac:dyDescent="0.25">
      <c r="B404" s="1"/>
    </row>
    <row r="405" spans="2:2" x14ac:dyDescent="0.25">
      <c r="B405" s="1"/>
    </row>
    <row r="406" spans="2:2" x14ac:dyDescent="0.25">
      <c r="B406" s="1"/>
    </row>
    <row r="407" spans="2:2" x14ac:dyDescent="0.25">
      <c r="B407" s="1"/>
    </row>
    <row r="408" spans="2:2" x14ac:dyDescent="0.25">
      <c r="B408" s="1"/>
    </row>
    <row r="409" spans="2:2" x14ac:dyDescent="0.25">
      <c r="B409" s="1"/>
    </row>
    <row r="410" spans="2:2" x14ac:dyDescent="0.25">
      <c r="B410" s="1"/>
    </row>
    <row r="411" spans="2:2" x14ac:dyDescent="0.25">
      <c r="B411" s="1"/>
    </row>
    <row r="412" spans="2:2" x14ac:dyDescent="0.25">
      <c r="B412" s="1"/>
    </row>
    <row r="413" spans="2:2" x14ac:dyDescent="0.25">
      <c r="B413" s="1"/>
    </row>
    <row r="414" spans="2:2" x14ac:dyDescent="0.25">
      <c r="B414" s="1"/>
    </row>
    <row r="415" spans="2:2" x14ac:dyDescent="0.25">
      <c r="B415" s="1"/>
    </row>
    <row r="416" spans="2:2" x14ac:dyDescent="0.25">
      <c r="B416" s="1"/>
    </row>
    <row r="417" spans="2:2" x14ac:dyDescent="0.25">
      <c r="B417" s="1"/>
    </row>
    <row r="418" spans="2:2" x14ac:dyDescent="0.25">
      <c r="B418" s="1"/>
    </row>
  </sheetData>
  <mergeCells count="43">
    <mergeCell ref="E1:F1"/>
    <mergeCell ref="D3:E3"/>
    <mergeCell ref="A1:C1"/>
    <mergeCell ref="A2:C2"/>
    <mergeCell ref="A4:C4"/>
    <mergeCell ref="A5:C5"/>
    <mergeCell ref="A3:C3"/>
    <mergeCell ref="B57:C57"/>
    <mergeCell ref="B22:C22"/>
    <mergeCell ref="A40:C40"/>
    <mergeCell ref="A39:C39"/>
    <mergeCell ref="A42:C42"/>
    <mergeCell ref="B29:C29"/>
    <mergeCell ref="B31:C31"/>
    <mergeCell ref="B23:C23"/>
    <mergeCell ref="A41:C41"/>
    <mergeCell ref="B44:C44"/>
    <mergeCell ref="B45:C45"/>
    <mergeCell ref="A8:C8"/>
    <mergeCell ref="A9:C9"/>
    <mergeCell ref="B19:C19"/>
    <mergeCell ref="B27:C27"/>
    <mergeCell ref="B53:C53"/>
    <mergeCell ref="B17:C17"/>
    <mergeCell ref="B18:C18"/>
    <mergeCell ref="B20:C20"/>
    <mergeCell ref="B47:C47"/>
    <mergeCell ref="B62:C62"/>
    <mergeCell ref="B58:C58"/>
    <mergeCell ref="A6:B6"/>
    <mergeCell ref="A7:C7"/>
    <mergeCell ref="B46:C46"/>
    <mergeCell ref="B48:C48"/>
    <mergeCell ref="B49:C49"/>
    <mergeCell ref="A10:C10"/>
    <mergeCell ref="A33:F33"/>
    <mergeCell ref="A38:B38"/>
    <mergeCell ref="A37:B37"/>
    <mergeCell ref="D37:E37"/>
    <mergeCell ref="B21:C21"/>
    <mergeCell ref="B12:C12"/>
    <mergeCell ref="B13:C13"/>
    <mergeCell ref="B26:C26"/>
  </mergeCells>
  <printOptions horizontalCentered="1" gridLinesSet="0"/>
  <pageMargins left="0.25" right="0" top="0.5" bottom="0.5" header="0.5" footer="0.5"/>
  <pageSetup scale="80" orientation="portrait" horizontalDpi="1200" verticalDpi="1200" r:id="rId1"/>
  <headerFooter alignWithMargins="0"/>
  <rowBreaks count="1" manualBreakCount="1">
    <brk id="3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Budget</vt:lpstr>
      <vt:lpstr>Budget!Print_Area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Auditing</dc:creator>
  <cp:lastModifiedBy>Benn Buys</cp:lastModifiedBy>
  <cp:lastPrinted>2013-06-20T18:03:13Z</cp:lastPrinted>
  <dcterms:created xsi:type="dcterms:W3CDTF">1999-09-23T19:55:06Z</dcterms:created>
  <dcterms:modified xsi:type="dcterms:W3CDTF">2026-06-09T15:01:43Z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a099ca16-6b1b-4a54-bfdb-832d37f1c293</vt:lpwstr>
  </property>
</Properties>
</file>