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drawings/drawing3.xml" ContentType="application/vnd.openxmlformats-officedocument.drawing+xml"/>
  <Override PartName="/xl/ctrlProps/ctrlProp2.xml" ContentType="application/vnd.ms-excel.controlproperties+xml"/>
  <Override PartName="/xl/drawings/drawing4.xml" ContentType="application/vnd.openxmlformats-officedocument.drawing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Wallace\Ronald's Computer Files\Budgets\2027\"/>
    </mc:Choice>
  </mc:AlternateContent>
  <bookViews>
    <workbookView xWindow="-105" yWindow="-105" windowWidth="19425" windowHeight="11505"/>
  </bookViews>
  <sheets>
    <sheet name="General Fund" sheetId="1" r:id="rId1"/>
    <sheet name="Water Fund" sheetId="12" r:id="rId2"/>
    <sheet name="Sewer Fund" sheetId="13" r:id="rId3"/>
    <sheet name="Garbage Fund" sheetId="9" r:id="rId4"/>
    <sheet name="CityNames" sheetId="10" state="hidden" r:id="rId5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0" i="1" l="1"/>
  <c r="E62" i="13" l="1"/>
  <c r="D62" i="13"/>
  <c r="C62" i="13"/>
  <c r="E23" i="13"/>
  <c r="D23" i="13"/>
  <c r="C23" i="13"/>
  <c r="E13" i="13"/>
  <c r="D13" i="13"/>
  <c r="C13" i="13"/>
  <c r="E1" i="13"/>
  <c r="B1" i="13"/>
  <c r="E52" i="12"/>
  <c r="D52" i="12"/>
  <c r="C52" i="12"/>
  <c r="E25" i="12"/>
  <c r="D25" i="12"/>
  <c r="C25" i="12"/>
  <c r="E13" i="12"/>
  <c r="D13" i="12"/>
  <c r="C13" i="12"/>
  <c r="E1" i="12"/>
  <c r="B1" i="12"/>
  <c r="C37" i="12" l="1"/>
  <c r="C40" i="12" s="1"/>
  <c r="C43" i="12" s="1"/>
  <c r="E40" i="13"/>
  <c r="E43" i="13" s="1"/>
  <c r="E53" i="13" s="1"/>
  <c r="C40" i="13"/>
  <c r="C43" i="13" s="1"/>
  <c r="C53" i="13" s="1"/>
  <c r="D40" i="13"/>
  <c r="D43" i="13" s="1"/>
  <c r="D53" i="13" s="1"/>
  <c r="D37" i="12"/>
  <c r="D40" i="12" s="1"/>
  <c r="D43" i="12" s="1"/>
  <c r="E37" i="12"/>
  <c r="E40" i="12" s="1"/>
  <c r="E43" i="12" s="1"/>
  <c r="E200" i="1"/>
  <c r="D200" i="1"/>
  <c r="C200" i="1"/>
  <c r="E175" i="1"/>
  <c r="D100" i="1"/>
  <c r="C100" i="1"/>
  <c r="E1" i="9"/>
  <c r="E62" i="9"/>
  <c r="D62" i="9"/>
  <c r="C62" i="9"/>
  <c r="E23" i="9"/>
  <c r="D23" i="9"/>
  <c r="C23" i="9"/>
  <c r="E13" i="9"/>
  <c r="D13" i="9"/>
  <c r="C13" i="9"/>
  <c r="C40" i="9" l="1"/>
  <c r="C43" i="9" s="1"/>
  <c r="C53" i="9" s="1"/>
  <c r="D40" i="9"/>
  <c r="D43" i="9" s="1"/>
  <c r="D53" i="9" s="1"/>
  <c r="E40" i="9"/>
  <c r="E43" i="9" s="1"/>
  <c r="E53" i="9" s="1"/>
  <c r="B1" i="9"/>
</calcChain>
</file>

<file path=xl/sharedStrings.xml><?xml version="1.0" encoding="utf-8"?>
<sst xmlns="http://schemas.openxmlformats.org/spreadsheetml/2006/main" count="721" uniqueCount="482">
  <si>
    <t>Prior Year</t>
  </si>
  <si>
    <t>Ensuing Year</t>
  </si>
  <si>
    <t>Source of Revenue</t>
  </si>
  <si>
    <t>Current Year</t>
  </si>
  <si>
    <t>TOTAL REVENUES</t>
  </si>
  <si>
    <t>Budgeted Increase in Fund Balance</t>
  </si>
  <si>
    <t>TOTAL EXPENDITURES</t>
  </si>
  <si>
    <t>Part I</t>
  </si>
  <si>
    <t>(b)</t>
  </si>
  <si>
    <t>(c)</t>
  </si>
  <si>
    <t>(d)</t>
  </si>
  <si>
    <t>Expenditure</t>
  </si>
  <si>
    <t>Intergovernmental Revenue</t>
  </si>
  <si>
    <t>Charges for Services</t>
  </si>
  <si>
    <t>Miscellaneous Revenue</t>
  </si>
  <si>
    <t>Contributions and Transfers</t>
  </si>
  <si>
    <t>General Government</t>
  </si>
  <si>
    <t>Name</t>
  </si>
  <si>
    <t xml:space="preserve">Basic Form Instructions </t>
  </si>
  <si>
    <t>(a)</t>
  </si>
  <si>
    <t>General Fund Revenues</t>
  </si>
  <si>
    <t>Taxes</t>
  </si>
  <si>
    <t>General Property Taxes - Current</t>
  </si>
  <si>
    <t>General Sales and Use Taxes</t>
  </si>
  <si>
    <t>Transient Room Tax</t>
  </si>
  <si>
    <t>Licenses and Permits</t>
  </si>
  <si>
    <t>Animal Licenses</t>
  </si>
  <si>
    <t>Public Safety</t>
  </si>
  <si>
    <t>Liquor Fund Allotment</t>
  </si>
  <si>
    <t>Cemeteries</t>
  </si>
  <si>
    <t>Fines and Forfeitures</t>
  </si>
  <si>
    <t>Interest Earnings</t>
  </si>
  <si>
    <t>Elections</t>
  </si>
  <si>
    <t>Planning and Zoning</t>
  </si>
  <si>
    <t>Police Department</t>
  </si>
  <si>
    <t>Fire Department</t>
  </si>
  <si>
    <t>Highway and Public Improvements</t>
  </si>
  <si>
    <t>Parks, Rec., and Public Property</t>
  </si>
  <si>
    <t>Community Development</t>
  </si>
  <si>
    <t>Economic Opportunity</t>
  </si>
  <si>
    <t>Miscellaneous</t>
  </si>
  <si>
    <t>General Fund Expenditures</t>
  </si>
  <si>
    <t>Actual</t>
  </si>
  <si>
    <t>Interest Income</t>
  </si>
  <si>
    <t>Other:</t>
  </si>
  <si>
    <t>Operating Revenue</t>
  </si>
  <si>
    <t>Charge for Services</t>
  </si>
  <si>
    <t>Interest Earned</t>
  </si>
  <si>
    <t>TOTAL OPERATING REVENUE</t>
  </si>
  <si>
    <t>Operating Expense</t>
  </si>
  <si>
    <t>Contractual Services</t>
  </si>
  <si>
    <t>Material and Supplies</t>
  </si>
  <si>
    <t>Depreciation</t>
  </si>
  <si>
    <t>TOTAL OPERATING EXPENSE</t>
  </si>
  <si>
    <t>Non-Operating Revenue (Expense) and Transfers</t>
  </si>
  <si>
    <t>Connection Fees</t>
  </si>
  <si>
    <t>Interest Expense</t>
  </si>
  <si>
    <t>Capital Contributions From Outside Sources</t>
  </si>
  <si>
    <t>Operating Transfers From:</t>
  </si>
  <si>
    <t>Operating Transfers To:</t>
  </si>
  <si>
    <t>NET INCOME (LOSS)</t>
  </si>
  <si>
    <t>Net Income (Loss)</t>
  </si>
  <si>
    <t>Plus:</t>
  </si>
  <si>
    <t>Less:</t>
  </si>
  <si>
    <t>TOTAL CASH PROVIDED (REQUIRED)</t>
  </si>
  <si>
    <t>Cash Operating Needs</t>
  </si>
  <si>
    <t>Source of Cash Required</t>
  </si>
  <si>
    <t>Cash Balance at Beginning of Year</t>
  </si>
  <si>
    <t>Issuance of Bonds and Other Debt</t>
  </si>
  <si>
    <t>Loans from Other Funds</t>
  </si>
  <si>
    <t>General Fund Expenditures - Continued</t>
  </si>
  <si>
    <t>General Fund Revenue - Continued</t>
  </si>
  <si>
    <t>Description</t>
  </si>
  <si>
    <t>Personnel Services</t>
  </si>
  <si>
    <t>Sale of Investment and Other Current Assets</t>
  </si>
  <si>
    <t>Enterprise or Internal Service Fund:</t>
  </si>
  <si>
    <t>Plus: Depreciation</t>
  </si>
  <si>
    <t>Less: Major Improvements and Capital Outlay</t>
  </si>
  <si>
    <t>Less: Bond Principal Payments</t>
  </si>
  <si>
    <t>Impact Fee Spent</t>
  </si>
  <si>
    <t>Impact Fee Collected</t>
  </si>
  <si>
    <t>Part VII</t>
  </si>
  <si>
    <t>Entity Name</t>
  </si>
  <si>
    <t>Alpine City</t>
  </si>
  <si>
    <t>American Fork City</t>
  </si>
  <si>
    <t>Aurora City</t>
  </si>
  <si>
    <t>Ballard Town</t>
  </si>
  <si>
    <t>Bear River City</t>
  </si>
  <si>
    <t>Beaver City</t>
  </si>
  <si>
    <t>Blanding City</t>
  </si>
  <si>
    <t>Bluffdale City</t>
  </si>
  <si>
    <t>Bountiful City</t>
  </si>
  <si>
    <t>Brigham City</t>
  </si>
  <si>
    <t>Castle Dale City</t>
  </si>
  <si>
    <t>Cedar City</t>
  </si>
  <si>
    <t>Cedar Hills City</t>
  </si>
  <si>
    <t>Centerfield City</t>
  </si>
  <si>
    <t>Centerville City</t>
  </si>
  <si>
    <t>Clearfield City</t>
  </si>
  <si>
    <t>Clinton City</t>
  </si>
  <si>
    <t>Coalville City</t>
  </si>
  <si>
    <t>Cottonwood Heights</t>
  </si>
  <si>
    <t>Delta City</t>
  </si>
  <si>
    <t>Draper City</t>
  </si>
  <si>
    <t>Duchesne City</t>
  </si>
  <si>
    <t>Eagle Mountain City</t>
  </si>
  <si>
    <t>East Carbon City</t>
  </si>
  <si>
    <t>Elk Ridge City</t>
  </si>
  <si>
    <t>Enoch City</t>
  </si>
  <si>
    <t>Enterprise City</t>
  </si>
  <si>
    <t>Ephraim City</t>
  </si>
  <si>
    <t>Escalante City</t>
  </si>
  <si>
    <t>Eureka City</t>
  </si>
  <si>
    <t>Fairview City</t>
  </si>
  <si>
    <t>Farmington City</t>
  </si>
  <si>
    <t>Farr West City</t>
  </si>
  <si>
    <t>Ferron City</t>
  </si>
  <si>
    <t>Fillmore City</t>
  </si>
  <si>
    <t>Fountain Green City</t>
  </si>
  <si>
    <t>Fruit Heights City</t>
  </si>
  <si>
    <t>Kamas City</t>
  </si>
  <si>
    <t>Kanab City</t>
  </si>
  <si>
    <t>Syracuse City</t>
  </si>
  <si>
    <t>Taylorsville City</t>
  </si>
  <si>
    <t>Garland City</t>
  </si>
  <si>
    <t>Genola Town</t>
  </si>
  <si>
    <t>Grantsville City</t>
  </si>
  <si>
    <t>Green River City</t>
  </si>
  <si>
    <t>Gunnison City</t>
  </si>
  <si>
    <t>Harrisville City</t>
  </si>
  <si>
    <t>Heber City</t>
  </si>
  <si>
    <t>Helper City</t>
  </si>
  <si>
    <t>Herriman</t>
  </si>
  <si>
    <t>Highland City</t>
  </si>
  <si>
    <t>Hildale City</t>
  </si>
  <si>
    <t>Holladay City</t>
  </si>
  <si>
    <t>Honeyville City</t>
  </si>
  <si>
    <t>Hooper City</t>
  </si>
  <si>
    <t>Huntington City</t>
  </si>
  <si>
    <t>Hurricane City</t>
  </si>
  <si>
    <t>Hyde Park City</t>
  </si>
  <si>
    <t>Hyrum City</t>
  </si>
  <si>
    <t>Ivins City</t>
  </si>
  <si>
    <t>Kaysville City</t>
  </si>
  <si>
    <t>La Verkin City</t>
  </si>
  <si>
    <t>Layton City</t>
  </si>
  <si>
    <t>Lehi City</t>
  </si>
  <si>
    <t>Lewiston City</t>
  </si>
  <si>
    <t>Lindon City</t>
  </si>
  <si>
    <t>Logan City</t>
  </si>
  <si>
    <t>Manti City</t>
  </si>
  <si>
    <t>Mapleton City</t>
  </si>
  <si>
    <t>Marriott-Slaterville City</t>
  </si>
  <si>
    <t>Midvale City</t>
  </si>
  <si>
    <t>Midway City</t>
  </si>
  <si>
    <t>Milford City</t>
  </si>
  <si>
    <t>Millville City</t>
  </si>
  <si>
    <t>Moab City</t>
  </si>
  <si>
    <t>Mona City</t>
  </si>
  <si>
    <t>Monroe City</t>
  </si>
  <si>
    <t>Monticello City</t>
  </si>
  <si>
    <t>Morgan City</t>
  </si>
  <si>
    <t>Moroni City</t>
  </si>
  <si>
    <t>Mt. Pleasant City</t>
  </si>
  <si>
    <t>Murray City</t>
  </si>
  <si>
    <t>Myton City</t>
  </si>
  <si>
    <t>Naples City</t>
  </si>
  <si>
    <t>Nephi City</t>
  </si>
  <si>
    <t>Nibley City</t>
  </si>
  <si>
    <t>North Logan City</t>
  </si>
  <si>
    <t>North Ogden City</t>
  </si>
  <si>
    <t>North Salt Lake City</t>
  </si>
  <si>
    <t>Oakley City</t>
  </si>
  <si>
    <t>Ogden City</t>
  </si>
  <si>
    <t>Orangeville City</t>
  </si>
  <si>
    <t>Orem City</t>
  </si>
  <si>
    <t>Panguitch City</t>
  </si>
  <si>
    <t>Park City</t>
  </si>
  <si>
    <t>Parowan City</t>
  </si>
  <si>
    <t>Payson City</t>
  </si>
  <si>
    <t>Perry City</t>
  </si>
  <si>
    <t>Plain City</t>
  </si>
  <si>
    <t>Pleasant Grove City</t>
  </si>
  <si>
    <t>Pleasant View City</t>
  </si>
  <si>
    <t>Price City</t>
  </si>
  <si>
    <t>Providence City</t>
  </si>
  <si>
    <t>Provo City</t>
  </si>
  <si>
    <t>Richfield City</t>
  </si>
  <si>
    <t>Richmond City</t>
  </si>
  <si>
    <t>River Heights City</t>
  </si>
  <si>
    <t>Riverdale City</t>
  </si>
  <si>
    <t>Riverton City</t>
  </si>
  <si>
    <t>Roosevelt City</t>
  </si>
  <si>
    <t>Roy City</t>
  </si>
  <si>
    <t>Salem City</t>
  </si>
  <si>
    <t>Salina City</t>
  </si>
  <si>
    <t>Salt Lake City</t>
  </si>
  <si>
    <t>Sandy City</t>
  </si>
  <si>
    <t>Santa Clara City</t>
  </si>
  <si>
    <t>Santaquin City</t>
  </si>
  <si>
    <t>Saratoga Springs</t>
  </si>
  <si>
    <t>Smithfield City</t>
  </si>
  <si>
    <t>South Jordan City</t>
  </si>
  <si>
    <t>South Ogden City</t>
  </si>
  <si>
    <t>South Salt Lake City</t>
  </si>
  <si>
    <t>South Weber City</t>
  </si>
  <si>
    <t>Spanish Fork City</t>
  </si>
  <si>
    <t>Spring City</t>
  </si>
  <si>
    <t>Springville City</t>
  </si>
  <si>
    <t>St. George City</t>
  </si>
  <si>
    <t>Sunnyside City</t>
  </si>
  <si>
    <t>Sunset City</t>
  </si>
  <si>
    <t>Tooele City</t>
  </si>
  <si>
    <t>Toquerville City</t>
  </si>
  <si>
    <t>Tremonton City</t>
  </si>
  <si>
    <t>Uintah City</t>
  </si>
  <si>
    <t>Vernal City</t>
  </si>
  <si>
    <t>Washington City</t>
  </si>
  <si>
    <t>Washington Terrace City</t>
  </si>
  <si>
    <t>Wellington City</t>
  </si>
  <si>
    <t>Wellsville City</t>
  </si>
  <si>
    <t>Wendover City</t>
  </si>
  <si>
    <t>West Bountiful City</t>
  </si>
  <si>
    <t>West Haven City</t>
  </si>
  <si>
    <t>West Jordan City</t>
  </si>
  <si>
    <t>West Point City</t>
  </si>
  <si>
    <t>West Valley City</t>
  </si>
  <si>
    <t>Willard City</t>
  </si>
  <si>
    <t>Woodland Hills City</t>
  </si>
  <si>
    <t>Woods Cross City</t>
  </si>
  <si>
    <t>Select City</t>
  </si>
  <si>
    <t>Alta Town</t>
  </si>
  <si>
    <t>Altamont Town</t>
  </si>
  <si>
    <t>Alton Town</t>
  </si>
  <si>
    <t>Amalga Town</t>
  </si>
  <si>
    <t>Annabella Town</t>
  </si>
  <si>
    <t>Antimony Town</t>
  </si>
  <si>
    <t>Apple Valley</t>
  </si>
  <si>
    <t>Bicknell Town</t>
  </si>
  <si>
    <t>Big Water Town</t>
  </si>
  <si>
    <t>Boulder Town</t>
  </si>
  <si>
    <t>Brian Head Town</t>
  </si>
  <si>
    <t>Bryce Canyon City</t>
  </si>
  <si>
    <t>Cannonville Town</t>
  </si>
  <si>
    <t>Castle Valley Town</t>
  </si>
  <si>
    <t>Cedar Fort Town</t>
  </si>
  <si>
    <t>Central Valley</t>
  </si>
  <si>
    <t>Charleston Town</t>
  </si>
  <si>
    <t>Circleville Town</t>
  </si>
  <si>
    <t>Clarkston Town</t>
  </si>
  <si>
    <t>Clawson Town</t>
  </si>
  <si>
    <t>Cleveland Town</t>
  </si>
  <si>
    <t>Corinne City</t>
  </si>
  <si>
    <t>Cornish Town</t>
  </si>
  <si>
    <t>Daniel Town</t>
  </si>
  <si>
    <t>Deweyville Town</t>
  </si>
  <si>
    <t>Elmo Town</t>
  </si>
  <si>
    <t>Elsinore Town</t>
  </si>
  <si>
    <t>Elwood Town</t>
  </si>
  <si>
    <t>Emery Town</t>
  </si>
  <si>
    <t>Fairfield Town</t>
  </si>
  <si>
    <t>Fayette Town</t>
  </si>
  <si>
    <t>Fielding Town</t>
  </si>
  <si>
    <t>Francis City</t>
  </si>
  <si>
    <t>Garden City</t>
  </si>
  <si>
    <t>Glendale Town</t>
  </si>
  <si>
    <t>Glenwood Town</t>
  </si>
  <si>
    <t>Goshen Town</t>
  </si>
  <si>
    <t>Hanksville</t>
  </si>
  <si>
    <t>Hatch Town</t>
  </si>
  <si>
    <t>Henefer Town</t>
  </si>
  <si>
    <t>Henrieville Town</t>
  </si>
  <si>
    <t>Hideout Town</t>
  </si>
  <si>
    <t>Hinckley Town</t>
  </si>
  <si>
    <t>Holden Town</t>
  </si>
  <si>
    <t>Howell Town</t>
  </si>
  <si>
    <t>Huntsville Town</t>
  </si>
  <si>
    <t>Independence</t>
  </si>
  <si>
    <t>Joseph Town</t>
  </si>
  <si>
    <t>Junction Town</t>
  </si>
  <si>
    <t>Kanarraville Town</t>
  </si>
  <si>
    <t>Kanosh Town</t>
  </si>
  <si>
    <t>Kingston Town</t>
  </si>
  <si>
    <t>Koosharem Town</t>
  </si>
  <si>
    <t>Laketown Town</t>
  </si>
  <si>
    <t>Leamington Town</t>
  </si>
  <si>
    <t>Leeds Town</t>
  </si>
  <si>
    <t>Levan Town</t>
  </si>
  <si>
    <t>Loa Town</t>
  </si>
  <si>
    <t>Lyman Town</t>
  </si>
  <si>
    <t>Lynndyl Town</t>
  </si>
  <si>
    <t>Manila Town</t>
  </si>
  <si>
    <t>Mantua Town</t>
  </si>
  <si>
    <t>Marysvale Town</t>
  </si>
  <si>
    <t>Mayfield Town</t>
  </si>
  <si>
    <t>Meadow Town</t>
  </si>
  <si>
    <t>Mendon City</t>
  </si>
  <si>
    <t>Minersville Town</t>
  </si>
  <si>
    <t>New Harmony Town</t>
  </si>
  <si>
    <t>Newton Town</t>
  </si>
  <si>
    <t>Oak City</t>
  </si>
  <si>
    <t>Ophir Town</t>
  </si>
  <si>
    <t>Orderville Town</t>
  </si>
  <si>
    <t>Paradise Town</t>
  </si>
  <si>
    <t>Paragonah Town</t>
  </si>
  <si>
    <t>Plymouth Town</t>
  </si>
  <si>
    <t>Portage Town</t>
  </si>
  <si>
    <t>Randolph Town</t>
  </si>
  <si>
    <t>Redmond Town</t>
  </si>
  <si>
    <t>Rockville Town</t>
  </si>
  <si>
    <t>Rocky Ridge Town</t>
  </si>
  <si>
    <t>Rush Valley Town</t>
  </si>
  <si>
    <t>Scipio Town</t>
  </si>
  <si>
    <t>Scofield Town</t>
  </si>
  <si>
    <t>Sigurd Town</t>
  </si>
  <si>
    <t>Snowville Town</t>
  </si>
  <si>
    <t>Springdale Town</t>
  </si>
  <si>
    <t>Sterling Town</t>
  </si>
  <si>
    <t>Stockton Town</t>
  </si>
  <si>
    <t>Tabiona Town</t>
  </si>
  <si>
    <t>Torrey Town</t>
  </si>
  <si>
    <t>Trenton Town</t>
  </si>
  <si>
    <t>Tropic Town</t>
  </si>
  <si>
    <t>Vernon Town</t>
  </si>
  <si>
    <t>Vineyard Town</t>
  </si>
  <si>
    <t>Virgin Town</t>
  </si>
  <si>
    <t>Wales Town</t>
  </si>
  <si>
    <t>Wallsburg Town</t>
  </si>
  <si>
    <t>Woodruff Town</t>
  </si>
  <si>
    <t>Part II</t>
  </si>
  <si>
    <t>Fiscal Year Ended</t>
  </si>
  <si>
    <t>Cities, Towns &amp; Counties</t>
  </si>
  <si>
    <r>
      <rPr>
        <b/>
        <sz val="10"/>
        <rFont val="Arial"/>
        <family val="2"/>
      </rPr>
      <t>Definitions:</t>
    </r>
    <r>
      <rPr>
        <sz val="10"/>
        <rFont val="Arial"/>
        <family val="2"/>
      </rPr>
      <t xml:space="preserve">  </t>
    </r>
    <r>
      <rPr>
        <i/>
        <sz val="10"/>
        <rFont val="Arial"/>
        <family val="2"/>
      </rPr>
      <t>Current Budget Year</t>
    </r>
    <r>
      <rPr>
        <sz val="10"/>
        <rFont val="Arial"/>
        <family val="2"/>
      </rPr>
      <t xml:space="preserve">:  The budget year in which a local government is currently operating.   </t>
    </r>
    <r>
      <rPr>
        <i/>
        <sz val="10"/>
        <rFont val="Arial"/>
        <family val="2"/>
      </rPr>
      <t>Ensuing Budget Year</t>
    </r>
    <r>
      <rPr>
        <sz val="10"/>
        <rFont val="Arial"/>
        <family val="2"/>
      </rPr>
      <t>:  The next upcoming budget year, also known as the “incoming” budget year</t>
    </r>
  </si>
  <si>
    <t>Other (specify):</t>
  </si>
  <si>
    <t>Community and Economic Development</t>
  </si>
  <si>
    <t>Adopted Budget Form for: General</t>
  </si>
  <si>
    <t>2024-2025</t>
  </si>
  <si>
    <t>Adopted Budget</t>
  </si>
  <si>
    <t>2025-2026</t>
  </si>
  <si>
    <t>Page 1</t>
  </si>
  <si>
    <t>Sales Tax - Highway Option</t>
  </si>
  <si>
    <t>Motor Vehicle/Fee-in-Lieu of Property Taxes</t>
  </si>
  <si>
    <t>Motor Carrier</t>
  </si>
  <si>
    <t>Penalties, Interest and Delinquent Taxes</t>
  </si>
  <si>
    <t>Business &amp; Beer Licenses</t>
  </si>
  <si>
    <t>Building Permits</t>
  </si>
  <si>
    <t>Other: Admin Fees (Bldg Permits &amp; Business Licenses)</t>
  </si>
  <si>
    <t>Fiscal Year Ended June 30,</t>
  </si>
  <si>
    <t>Zoning, Admin and Subdivision Fees</t>
  </si>
  <si>
    <t>Cemeteries - Lot Sales, Internment, Perpetual Care</t>
  </si>
  <si>
    <r>
      <t xml:space="preserve">Miscellaneous Services: </t>
    </r>
    <r>
      <rPr>
        <sz val="9"/>
        <rFont val="Arial"/>
        <family val="2"/>
      </rPr>
      <t>Credit Card Transaction Fees</t>
    </r>
    <r>
      <rPr>
        <sz val="10"/>
        <rFont val="Arial"/>
        <family val="2"/>
      </rPr>
      <t>, etc</t>
    </r>
  </si>
  <si>
    <t>Other: Police Reports</t>
  </si>
  <si>
    <t>Fines/Forfeitures</t>
  </si>
  <si>
    <t>Prosecutor Split and Debt Collection paid by State</t>
  </si>
  <si>
    <t>Online banking fees paid by offenders</t>
  </si>
  <si>
    <t>PAGE 2</t>
  </si>
  <si>
    <t>State Grants (ARPA Funds)</t>
  </si>
  <si>
    <t>Other: Community Grant - EMS Grant</t>
  </si>
  <si>
    <t>Other: Fundraisers/Donations-Fire &amp; Police</t>
  </si>
  <si>
    <t>Impact Fees - Parks</t>
  </si>
  <si>
    <t>Other: Park Donations - Main</t>
  </si>
  <si>
    <t>Other: Park Donations - Daines</t>
  </si>
  <si>
    <t>Other: Expired Deposit Revenue</t>
  </si>
  <si>
    <t>Celebrations/Fundraiser</t>
  </si>
  <si>
    <t>Impact Fees - Roads</t>
  </si>
  <si>
    <t>Contribution from General Fund Balance (Road Impact Fee)</t>
  </si>
  <si>
    <r>
      <t xml:space="preserve">Contribution from General Fund Balance </t>
    </r>
    <r>
      <rPr>
        <sz val="9"/>
        <rFont val="Arial"/>
        <family val="2"/>
      </rPr>
      <t>(Celebrations)</t>
    </r>
  </si>
  <si>
    <t>Contribution from General Fund Balance (B&amp;C Roads)</t>
  </si>
  <si>
    <t>Contribution from General Fund Balance (Park Impact Fee)</t>
  </si>
  <si>
    <r>
      <t xml:space="preserve">Contribution from General Fund Balance </t>
    </r>
    <r>
      <rPr>
        <sz val="8"/>
        <rFont val="Arial"/>
        <family val="2"/>
      </rPr>
      <t>(Danes Park Donations)</t>
    </r>
  </si>
  <si>
    <t>Special Revenue: Other Financing (Lease Revenue)</t>
  </si>
  <si>
    <t>Special Revenue: Insurance Proceeds (2019 F-150)</t>
  </si>
  <si>
    <t>PAGE 3</t>
  </si>
  <si>
    <t>Administrative</t>
  </si>
  <si>
    <t>Insurance</t>
  </si>
  <si>
    <t>Professional Services</t>
  </si>
  <si>
    <t>Maintenance</t>
  </si>
  <si>
    <t>Judicial/Court</t>
  </si>
  <si>
    <t>Governmental Building Improvements</t>
  </si>
  <si>
    <t>Governmental Building - Surveillance &amp; wiring</t>
  </si>
  <si>
    <t>PAGE 4</t>
  </si>
  <si>
    <t>Police Dept. - Purchase/Lease of Police Vehicle</t>
  </si>
  <si>
    <t>Class "B &amp; C" Road Program</t>
  </si>
  <si>
    <r>
      <t xml:space="preserve">Class "B &amp; C" Road Program Wages </t>
    </r>
    <r>
      <rPr>
        <sz val="9"/>
        <rFont val="Arial"/>
        <family val="2"/>
      </rPr>
      <t>(road wages)</t>
    </r>
  </si>
  <si>
    <t>Main Street Reconstruction (Used from Impact Fees)</t>
  </si>
  <si>
    <t>Road Vehicle Maintenance</t>
  </si>
  <si>
    <r>
      <t xml:space="preserve">Repairs &amp; Maintenance </t>
    </r>
    <r>
      <rPr>
        <sz val="9"/>
        <rFont val="Arial"/>
        <family val="2"/>
      </rPr>
      <t>(from property tax increase)</t>
    </r>
  </si>
  <si>
    <t>Materials &amp; Supplies</t>
  </si>
  <si>
    <t>Purchase of Road Truck, Snow Plow, Sander</t>
  </si>
  <si>
    <r>
      <t xml:space="preserve">Repairs &amp; Maintenance </t>
    </r>
    <r>
      <rPr>
        <sz val="9"/>
        <rFont val="Arial"/>
        <family val="2"/>
      </rPr>
      <t>(from Sales Tax: Highway Option)</t>
    </r>
  </si>
  <si>
    <t>Park and Park Areas Maintenance</t>
  </si>
  <si>
    <t>Other: Park Improvements - Main Street Park</t>
  </si>
  <si>
    <t>Other: Park Improvements - Jeppesen/Danes Park</t>
  </si>
  <si>
    <r>
      <t xml:space="preserve">Park Capital Improvements </t>
    </r>
    <r>
      <rPr>
        <sz val="9"/>
        <rFont val="Arial"/>
        <family val="2"/>
      </rPr>
      <t>(used from Impact Fees)</t>
    </r>
  </si>
  <si>
    <t>PAGE 5</t>
  </si>
  <si>
    <t xml:space="preserve">    </t>
  </si>
  <si>
    <t>Emergency Preparedness</t>
  </si>
  <si>
    <t>Other: Youth Council</t>
  </si>
  <si>
    <t>Other: TBD</t>
  </si>
  <si>
    <t>Transfer to Other Funds</t>
  </si>
  <si>
    <t>Transfer to Capital Projects Fund</t>
  </si>
  <si>
    <t>PAGE 6</t>
  </si>
  <si>
    <t>Water Fund</t>
  </si>
  <si>
    <t>Interest Earned - Finance charges on past due bills</t>
  </si>
  <si>
    <t>Interest Earned on cash in the bank</t>
  </si>
  <si>
    <t>Reconnect, Delinquent, &amp; Admin Fees:</t>
  </si>
  <si>
    <t>Materials &amp; Supplies - Equipment</t>
  </si>
  <si>
    <t>Utilities and Insurance</t>
  </si>
  <si>
    <t>Professional Fees, Certification, Dues, Misc., &amp; Other Oper. Exp.</t>
  </si>
  <si>
    <t>Bank/Credit Card Fees</t>
  </si>
  <si>
    <t>Repairs &amp; Maintenance</t>
  </si>
  <si>
    <t>Impact Fees Collected</t>
  </si>
  <si>
    <t>Debt Service Interest Expense</t>
  </si>
  <si>
    <t>Capital Expenditures: Equipment</t>
  </si>
  <si>
    <t>Other: Personnel Services; Pension Expense</t>
  </si>
  <si>
    <t>Other: Transfer from PY Water Fund</t>
  </si>
  <si>
    <t>Sewer Fund</t>
  </si>
  <si>
    <t>Contractual Services (B.C.)</t>
  </si>
  <si>
    <t>Professional Fees</t>
  </si>
  <si>
    <t>Captial contributions from Outside Sources</t>
  </si>
  <si>
    <t>Telephone Tax</t>
  </si>
  <si>
    <t>County Interest</t>
  </si>
  <si>
    <t>Circuit Breaker</t>
  </si>
  <si>
    <t>Delinquent Property Tax</t>
  </si>
  <si>
    <t>Parks and Public Property - Recreation Fees</t>
  </si>
  <si>
    <t>Police Other (specify) Police Grant - Equipment GRANT</t>
  </si>
  <si>
    <t>CARES Act &amp; ARPA Funds  for Roads (from State/Federal Grants)</t>
  </si>
  <si>
    <t>Shop Expenses</t>
  </si>
  <si>
    <t>Other: Admin, Town Cleanup, &amp; Misc.</t>
  </si>
  <si>
    <t>Other Operating Expenses: Utilities &amp; Insurance</t>
  </si>
  <si>
    <t>Utilities, Insurance, &amp; Misc. Fees/Repairs</t>
  </si>
  <si>
    <t>Community Planning - UDOT Grant</t>
  </si>
  <si>
    <t>Other: Park Improvements - (MSP Tourism Grant)</t>
  </si>
  <si>
    <t>Other: Park Improvements - MSP LWCF Grant - Incl. Donations</t>
  </si>
  <si>
    <r>
      <t xml:space="preserve">Other: Park Improvements </t>
    </r>
    <r>
      <rPr>
        <sz val="9"/>
        <rFont val="Arial"/>
        <family val="2"/>
      </rPr>
      <t>(UORG: MSP Grants)</t>
    </r>
  </si>
  <si>
    <r>
      <t xml:space="preserve">Contribution from General Fund Balance </t>
    </r>
    <r>
      <rPr>
        <sz val="8"/>
        <rFont val="Arial"/>
        <family val="2"/>
      </rPr>
      <t>(Maple Park Donations &amp; AARP)</t>
    </r>
  </si>
  <si>
    <t>Special Revenue: Sale of Fixed Assets</t>
  </si>
  <si>
    <t>Other: Park Improvements - MSP</t>
  </si>
  <si>
    <t>2026-2027</t>
  </si>
  <si>
    <t>Other: Land Use Fees - Permit</t>
  </si>
  <si>
    <t>Other: Police Challenger Coins</t>
  </si>
  <si>
    <t>Other (specify): Sale of Fixed Assets, Flag Donations, &amp; Other Revenue</t>
  </si>
  <si>
    <t>State Grants - Parks</t>
  </si>
  <si>
    <t xml:space="preserve">Federal Grants </t>
  </si>
  <si>
    <t>Box Elder COG Grant</t>
  </si>
  <si>
    <t>Other: Community Grant - CPF Main Street Grant</t>
  </si>
  <si>
    <t>Class "B&amp;C" Road Fund Allotment</t>
  </si>
  <si>
    <t>Other: B. E. County Fire</t>
  </si>
  <si>
    <t>Other: Community Grant - Tourism LVD - Donated Toward Fireworks</t>
  </si>
  <si>
    <t>Other (specify):Cybersecurity Grant - State Grant</t>
  </si>
  <si>
    <t>Other: Misc. - Incl. Youth Council</t>
  </si>
  <si>
    <t>Road Other: Intersection Grant</t>
  </si>
  <si>
    <t>Road Other: Main Street Reconstruction CFP Grant</t>
  </si>
  <si>
    <r>
      <t xml:space="preserve">Road Capital Improvement </t>
    </r>
    <r>
      <rPr>
        <sz val="9"/>
        <rFont val="Arial"/>
        <family val="2"/>
      </rPr>
      <t>(used from Impact fees)</t>
    </r>
  </si>
  <si>
    <t>Parks Grants - (BE Tourism, etc.)</t>
  </si>
  <si>
    <t>Other: Small Claims Fee</t>
  </si>
  <si>
    <t>Capital Projects used from Impact Fees</t>
  </si>
  <si>
    <t>Other: WBS Cemetery Grant</t>
  </si>
  <si>
    <r>
      <t>Contribution from General Fund Balance:</t>
    </r>
    <r>
      <rPr>
        <sz val="9"/>
        <rFont val="Arial"/>
        <family val="2"/>
      </rPr>
      <t xml:space="preserve"> </t>
    </r>
    <r>
      <rPr>
        <sz val="10"/>
        <rFont val="Arial"/>
        <family val="2"/>
      </rPr>
      <t>(Police Grant)</t>
    </r>
  </si>
  <si>
    <t>Other Park Improvements - Trails</t>
  </si>
  <si>
    <t>Recreation and Celebrations (Incl. Tourism Grant)</t>
  </si>
  <si>
    <t>Contribution from General Fund Balance (Purchase of Fire Truck)</t>
  </si>
  <si>
    <r>
      <t xml:space="preserve">Contribution from General Fund Restricted </t>
    </r>
    <r>
      <rPr>
        <sz val="9"/>
        <rFont val="Arial"/>
        <family val="2"/>
      </rPr>
      <t>(Cemetery Capital Project)</t>
    </r>
  </si>
  <si>
    <t>TV Site Rent</t>
  </si>
  <si>
    <t>Other (specify): Fire Engine</t>
  </si>
  <si>
    <t>Admin - UT Sales Tax Expense</t>
  </si>
  <si>
    <t>Admin - Anim. Control</t>
  </si>
  <si>
    <t>Admin - Bank Fees</t>
  </si>
  <si>
    <t>Admin - Blg./Grounds/Gen</t>
  </si>
  <si>
    <t>Admin. - Educ., Dues, May./Counc., Memb. Fees, Misc.</t>
  </si>
  <si>
    <t>Admin. - Office</t>
  </si>
  <si>
    <t>Admin. - Salary</t>
  </si>
  <si>
    <t>Admin. - Public Adv.</t>
  </si>
  <si>
    <t>Admin. - Phone</t>
  </si>
  <si>
    <t>Admin. - Util. Gen.</t>
  </si>
  <si>
    <t>Admin. - Other</t>
  </si>
  <si>
    <t xml:space="preserve">Capital Project Used from Impact Fees </t>
  </si>
  <si>
    <t xml:space="preserve">Capital Expenditures: </t>
  </si>
  <si>
    <t>What does Marcus plan</t>
  </si>
  <si>
    <t>on doing?</t>
  </si>
  <si>
    <t>Other: Park Improvements - MSP Donations &amp; AARP</t>
  </si>
  <si>
    <r>
      <t xml:space="preserve">Contribution from General Fund Balance </t>
    </r>
    <r>
      <rPr>
        <sz val="8"/>
        <rFont val="Arial"/>
        <family val="2"/>
      </rPr>
      <t>(Parks)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</si>
</sst>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25" x14ac:knownFonts="1">
    <font>
      <sz val="10"/>
      <name val="Arial"/>
    </font>
    <font>
      <sz val="11"/>
      <color indexed="8"/>
      <name val="Calibri"/>
      <family val="2"/>
    </font>
    <font>
      <sz val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20"/>
      <name val="Arial"/>
      <family val="2"/>
    </font>
    <font>
      <b/>
      <sz val="8"/>
      <name val="Arial"/>
      <family val="2"/>
    </font>
    <font>
      <b/>
      <sz val="13"/>
      <name val="Arial"/>
      <family val="2"/>
    </font>
    <font>
      <b/>
      <sz val="9"/>
      <name val="Arial"/>
      <family val="2"/>
    </font>
    <font>
      <b/>
      <sz val="11.5"/>
      <name val="Arial"/>
      <family val="2"/>
    </font>
    <font>
      <sz val="10"/>
      <color indexed="8"/>
      <name val="Arial"/>
      <family val="2"/>
    </font>
    <font>
      <b/>
      <sz val="14"/>
      <color theme="0"/>
      <name val="Arial"/>
      <family val="2"/>
    </font>
    <font>
      <b/>
      <sz val="13"/>
      <color theme="0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b/>
      <sz val="11.8"/>
      <name val="Arial"/>
      <family val="2"/>
    </font>
    <font>
      <b/>
      <sz val="1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13" fillId="0" borderId="0"/>
  </cellStyleXfs>
  <cellXfs count="234">
    <xf numFmtId="0" fontId="0" fillId="0" borderId="0" xfId="0"/>
    <xf numFmtId="0" fontId="3" fillId="0" borderId="0" xfId="0" applyFont="1"/>
    <xf numFmtId="0" fontId="3" fillId="0" borderId="9" xfId="0" applyFont="1" applyBorder="1" applyProtection="1">
      <protection locked="0"/>
    </xf>
    <xf numFmtId="0" fontId="3" fillId="0" borderId="5" xfId="0" applyFont="1" applyBorder="1" applyProtection="1">
      <protection locked="0"/>
    </xf>
    <xf numFmtId="0" fontId="3" fillId="0" borderId="20" xfId="0" applyFont="1" applyBorder="1" applyProtection="1">
      <protection locked="0"/>
    </xf>
    <xf numFmtId="0" fontId="10" fillId="0" borderId="3" xfId="1" applyFont="1" applyBorder="1" applyAlignment="1" applyProtection="1">
      <alignment vertical="center"/>
      <protection locked="0"/>
    </xf>
    <xf numFmtId="0" fontId="3" fillId="0" borderId="9" xfId="1" applyBorder="1" applyProtection="1">
      <protection locked="0"/>
    </xf>
    <xf numFmtId="0" fontId="3" fillId="0" borderId="20" xfId="1" applyBorder="1" applyProtection="1">
      <protection locked="0"/>
    </xf>
    <xf numFmtId="0" fontId="3" fillId="0" borderId="24" xfId="1" applyBorder="1" applyProtection="1">
      <protection locked="0"/>
    </xf>
    <xf numFmtId="0" fontId="3" fillId="0" borderId="19" xfId="1" applyBorder="1" applyProtection="1">
      <protection locked="0"/>
    </xf>
    <xf numFmtId="0" fontId="3" fillId="0" borderId="5" xfId="1" applyBorder="1" applyProtection="1">
      <protection locked="0"/>
    </xf>
    <xf numFmtId="0" fontId="1" fillId="2" borderId="25" xfId="2" applyFont="1" applyFill="1" applyBorder="1" applyAlignment="1">
      <alignment horizontal="center"/>
    </xf>
    <xf numFmtId="0" fontId="1" fillId="0" borderId="1" xfId="2" applyFont="1" applyBorder="1" applyAlignment="1">
      <alignment wrapText="1"/>
    </xf>
    <xf numFmtId="0" fontId="6" fillId="0" borderId="3" xfId="0" applyFont="1" applyBorder="1" applyAlignment="1" applyProtection="1">
      <alignment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3" fillId="5" borderId="20" xfId="0" applyFont="1" applyFill="1" applyBorder="1" applyProtection="1">
      <protection locked="0"/>
    </xf>
    <xf numFmtId="0" fontId="3" fillId="0" borderId="19" xfId="0" applyFont="1" applyBorder="1" applyProtection="1">
      <protection locked="0"/>
    </xf>
    <xf numFmtId="0" fontId="1" fillId="0" borderId="0" xfId="2" applyFont="1" applyAlignment="1">
      <alignment wrapText="1"/>
    </xf>
    <xf numFmtId="0" fontId="3" fillId="0" borderId="0" xfId="0" applyFont="1" applyProtection="1">
      <protection locked="0"/>
    </xf>
    <xf numFmtId="0" fontId="10" fillId="0" borderId="12" xfId="0" applyFont="1" applyBorder="1" applyProtection="1">
      <protection locked="0"/>
    </xf>
    <xf numFmtId="0" fontId="8" fillId="0" borderId="0" xfId="0" applyFont="1" applyProtection="1">
      <protection locked="0"/>
    </xf>
    <xf numFmtId="0" fontId="9" fillId="0" borderId="3" xfId="0" applyFont="1" applyBorder="1" applyProtection="1">
      <protection locked="0"/>
    </xf>
    <xf numFmtId="0" fontId="3" fillId="0" borderId="2" xfId="0" applyFont="1" applyBorder="1" applyProtection="1">
      <protection locked="0"/>
    </xf>
    <xf numFmtId="0" fontId="3" fillId="0" borderId="3" xfId="0" applyFont="1" applyBorder="1" applyProtection="1">
      <protection locked="0"/>
    </xf>
    <xf numFmtId="49" fontId="14" fillId="4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7" fillId="0" borderId="11" xfId="0" applyFont="1" applyBorder="1" applyAlignment="1" applyProtection="1">
      <alignment horizontal="center"/>
      <protection locked="0"/>
    </xf>
    <xf numFmtId="0" fontId="7" fillId="0" borderId="19" xfId="0" applyFont="1" applyBorder="1" applyAlignment="1" applyProtection="1">
      <alignment horizontal="center"/>
      <protection locked="0"/>
    </xf>
    <xf numFmtId="0" fontId="7" fillId="0" borderId="13" xfId="0" applyFont="1" applyBorder="1" applyAlignment="1" applyProtection="1">
      <alignment horizontal="center"/>
      <protection locked="0"/>
    </xf>
    <xf numFmtId="49" fontId="3" fillId="0" borderId="8" xfId="0" applyNumberFormat="1" applyFont="1" applyBorder="1" applyAlignment="1" applyProtection="1">
      <alignment horizontal="center"/>
      <protection locked="0"/>
    </xf>
    <xf numFmtId="0" fontId="4" fillId="0" borderId="8" xfId="0" applyFont="1" applyBorder="1" applyAlignment="1" applyProtection="1">
      <alignment vertical="top"/>
      <protection locked="0"/>
    </xf>
    <xf numFmtId="0" fontId="3" fillId="3" borderId="8" xfId="0" applyFont="1" applyFill="1" applyBorder="1" applyProtection="1">
      <protection locked="0"/>
    </xf>
    <xf numFmtId="0" fontId="6" fillId="0" borderId="17" xfId="0" applyFont="1" applyBorder="1" applyProtection="1">
      <protection locked="0"/>
    </xf>
    <xf numFmtId="0" fontId="6" fillId="0" borderId="18" xfId="0" applyFont="1" applyBorder="1" applyProtection="1">
      <protection locked="0"/>
    </xf>
    <xf numFmtId="0" fontId="10" fillId="0" borderId="17" xfId="0" applyFont="1" applyBorder="1" applyProtection="1">
      <protection locked="0"/>
    </xf>
    <xf numFmtId="0" fontId="3" fillId="0" borderId="16" xfId="0" applyFont="1" applyBorder="1" applyProtection="1">
      <protection locked="0"/>
    </xf>
    <xf numFmtId="0" fontId="5" fillId="0" borderId="0" xfId="0" applyFont="1" applyProtection="1">
      <protection locked="0"/>
    </xf>
    <xf numFmtId="49" fontId="14" fillId="4" borderId="3" xfId="0" applyNumberFormat="1" applyFont="1" applyFill="1" applyBorder="1" applyAlignment="1" applyProtection="1">
      <alignment horizontal="center"/>
      <protection locked="0"/>
    </xf>
    <xf numFmtId="0" fontId="6" fillId="0" borderId="3" xfId="0" applyFont="1" applyBorder="1" applyProtection="1">
      <protection locked="0"/>
    </xf>
    <xf numFmtId="0" fontId="5" fillId="0" borderId="3" xfId="0" applyFont="1" applyBorder="1" applyAlignment="1" applyProtection="1">
      <alignment horizontal="center"/>
      <protection locked="0"/>
    </xf>
    <xf numFmtId="0" fontId="5" fillId="0" borderId="4" xfId="0" applyFont="1" applyBorder="1" applyAlignment="1" applyProtection="1">
      <alignment horizontal="center"/>
      <protection locked="0"/>
    </xf>
    <xf numFmtId="0" fontId="3" fillId="3" borderId="8" xfId="0" applyFont="1" applyFill="1" applyBorder="1" applyAlignment="1" applyProtection="1">
      <alignment vertical="top"/>
      <protection locked="0"/>
    </xf>
    <xf numFmtId="49" fontId="3" fillId="0" borderId="19" xfId="0" applyNumberFormat="1" applyFont="1" applyBorder="1" applyAlignment="1" applyProtection="1">
      <alignment horizontal="left"/>
      <protection locked="0"/>
    </xf>
    <xf numFmtId="0" fontId="3" fillId="0" borderId="0" xfId="0" applyFont="1" applyAlignment="1" applyProtection="1">
      <alignment vertical="center"/>
      <protection locked="0"/>
    </xf>
    <xf numFmtId="0" fontId="4" fillId="0" borderId="8" xfId="0" applyFont="1" applyBorder="1" applyProtection="1">
      <protection locked="0"/>
    </xf>
    <xf numFmtId="0" fontId="3" fillId="0" borderId="8" xfId="0" applyFont="1" applyBorder="1" applyProtection="1">
      <protection locked="0"/>
    </xf>
    <xf numFmtId="0" fontId="4" fillId="0" borderId="20" xfId="0" applyFont="1" applyBorder="1" applyAlignment="1" applyProtection="1">
      <alignment vertical="top"/>
      <protection locked="0"/>
    </xf>
    <xf numFmtId="49" fontId="3" fillId="0" borderId="20" xfId="0" applyNumberFormat="1" applyFont="1" applyBorder="1" applyAlignment="1" applyProtection="1">
      <alignment horizontal="center"/>
      <protection locked="0"/>
    </xf>
    <xf numFmtId="0" fontId="7" fillId="0" borderId="20" xfId="0" applyFont="1" applyBorder="1" applyProtection="1">
      <protection locked="0"/>
    </xf>
    <xf numFmtId="49" fontId="3" fillId="0" borderId="0" xfId="0" applyNumberFormat="1" applyFont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21" xfId="0" applyFont="1" applyBorder="1" applyProtection="1">
      <protection locked="0"/>
    </xf>
    <xf numFmtId="49" fontId="3" fillId="0" borderId="31" xfId="0" applyNumberFormat="1" applyFont="1" applyBorder="1" applyAlignment="1" applyProtection="1">
      <alignment horizontal="center"/>
      <protection locked="0"/>
    </xf>
    <xf numFmtId="0" fontId="4" fillId="0" borderId="21" xfId="0" applyFont="1" applyBorder="1" applyProtection="1">
      <protection locked="0"/>
    </xf>
    <xf numFmtId="0" fontId="6" fillId="0" borderId="34" xfId="0" applyFont="1" applyBorder="1" applyProtection="1">
      <protection locked="0"/>
    </xf>
    <xf numFmtId="49" fontId="9" fillId="0" borderId="36" xfId="0" applyNumberFormat="1" applyFont="1" applyBorder="1" applyProtection="1">
      <protection locked="0"/>
    </xf>
    <xf numFmtId="0" fontId="3" fillId="0" borderId="37" xfId="0" applyFont="1" applyBorder="1" applyAlignment="1" applyProtection="1">
      <alignment horizontal="center"/>
      <protection locked="0"/>
    </xf>
    <xf numFmtId="49" fontId="3" fillId="0" borderId="40" xfId="0" applyNumberFormat="1" applyFont="1" applyBorder="1" applyAlignment="1" applyProtection="1">
      <alignment horizontal="center"/>
      <protection locked="0"/>
    </xf>
    <xf numFmtId="0" fontId="3" fillId="3" borderId="41" xfId="0" applyFont="1" applyFill="1" applyBorder="1" applyProtection="1">
      <protection locked="0"/>
    </xf>
    <xf numFmtId="49" fontId="3" fillId="0" borderId="42" xfId="0" applyNumberFormat="1" applyFont="1" applyBorder="1" applyAlignment="1" applyProtection="1">
      <alignment horizontal="left"/>
      <protection locked="0"/>
    </xf>
    <xf numFmtId="49" fontId="3" fillId="0" borderId="44" xfId="0" applyNumberFormat="1" applyFont="1" applyBorder="1" applyAlignment="1" applyProtection="1">
      <alignment horizontal="left"/>
      <protection locked="0"/>
    </xf>
    <xf numFmtId="49" fontId="3" fillId="0" borderId="42" xfId="0" quotePrefix="1" applyNumberFormat="1" applyFont="1" applyBorder="1" applyAlignment="1" applyProtection="1">
      <alignment horizontal="left"/>
      <protection locked="0"/>
    </xf>
    <xf numFmtId="49" fontId="3" fillId="0" borderId="45" xfId="0" applyNumberFormat="1" applyFont="1" applyBorder="1" applyAlignment="1" applyProtection="1">
      <alignment horizontal="left"/>
      <protection locked="0"/>
    </xf>
    <xf numFmtId="0" fontId="3" fillId="0" borderId="24" xfId="0" applyFont="1" applyBorder="1" applyProtection="1">
      <protection locked="0"/>
    </xf>
    <xf numFmtId="49" fontId="3" fillId="0" borderId="40" xfId="0" applyNumberFormat="1" applyFont="1" applyBorder="1" applyAlignment="1" applyProtection="1">
      <alignment horizontal="left"/>
      <protection locked="0"/>
    </xf>
    <xf numFmtId="49" fontId="3" fillId="0" borderId="40" xfId="0" applyNumberFormat="1" applyFont="1" applyBorder="1" applyAlignment="1" applyProtection="1">
      <alignment horizontal="left" vertical="top"/>
      <protection locked="0"/>
    </xf>
    <xf numFmtId="0" fontId="3" fillId="3" borderId="41" xfId="0" applyFont="1" applyFill="1" applyBorder="1" applyAlignment="1" applyProtection="1">
      <alignment vertical="top"/>
      <protection locked="0"/>
    </xf>
    <xf numFmtId="0" fontId="3" fillId="0" borderId="47" xfId="0" applyFont="1" applyBorder="1" applyProtection="1">
      <protection locked="0"/>
    </xf>
    <xf numFmtId="0" fontId="6" fillId="0" borderId="48" xfId="0" applyFont="1" applyBorder="1" applyProtection="1">
      <protection locked="0"/>
    </xf>
    <xf numFmtId="0" fontId="10" fillId="0" borderId="26" xfId="0" applyFont="1" applyBorder="1" applyProtection="1">
      <protection locked="0"/>
    </xf>
    <xf numFmtId="0" fontId="3" fillId="0" borderId="14" xfId="0" applyFont="1" applyBorder="1" applyProtection="1">
      <protection locked="0"/>
    </xf>
    <xf numFmtId="49" fontId="14" fillId="4" borderId="36" xfId="0" applyNumberFormat="1" applyFont="1" applyFill="1" applyBorder="1" applyAlignment="1" applyProtection="1">
      <alignment horizontal="center"/>
      <protection locked="0"/>
    </xf>
    <xf numFmtId="0" fontId="5" fillId="0" borderId="37" xfId="0" applyFont="1" applyBorder="1" applyAlignment="1" applyProtection="1">
      <alignment horizontal="center"/>
      <protection locked="0"/>
    </xf>
    <xf numFmtId="49" fontId="3" fillId="0" borderId="51" xfId="0" applyNumberFormat="1" applyFont="1" applyBorder="1" applyAlignment="1" applyProtection="1">
      <alignment horizontal="left"/>
      <protection locked="0"/>
    </xf>
    <xf numFmtId="49" fontId="3" fillId="0" borderId="45" xfId="0" quotePrefix="1" applyNumberFormat="1" applyFont="1" applyBorder="1" applyAlignment="1" applyProtection="1">
      <alignment horizontal="left"/>
      <protection locked="0"/>
    </xf>
    <xf numFmtId="0" fontId="18" fillId="0" borderId="8" xfId="0" applyFont="1" applyBorder="1" applyAlignment="1" applyProtection="1">
      <alignment vertical="top"/>
      <protection locked="0"/>
    </xf>
    <xf numFmtId="0" fontId="7" fillId="7" borderId="8" xfId="0" applyFont="1" applyFill="1" applyBorder="1" applyAlignment="1" applyProtection="1">
      <alignment horizontal="center"/>
      <protection locked="0"/>
    </xf>
    <xf numFmtId="0" fontId="7" fillId="7" borderId="41" xfId="0" applyFont="1" applyFill="1" applyBorder="1" applyAlignment="1" applyProtection="1">
      <alignment horizontal="center"/>
      <protection locked="0"/>
    </xf>
    <xf numFmtId="14" fontId="10" fillId="0" borderId="28" xfId="0" applyNumberFormat="1" applyFont="1" applyBorder="1" applyAlignment="1" applyProtection="1">
      <alignment horizontal="center"/>
      <protection locked="0"/>
    </xf>
    <xf numFmtId="49" fontId="6" fillId="0" borderId="17" xfId="1" applyNumberFormat="1" applyFont="1" applyBorder="1" applyProtection="1">
      <protection locked="0"/>
    </xf>
    <xf numFmtId="0" fontId="6" fillId="0" borderId="18" xfId="1" applyFont="1" applyBorder="1" applyAlignment="1" applyProtection="1">
      <alignment horizontal="left"/>
      <protection locked="0"/>
    </xf>
    <xf numFmtId="0" fontId="10" fillId="0" borderId="17" xfId="1" applyFont="1" applyBorder="1" applyProtection="1">
      <protection locked="0"/>
    </xf>
    <xf numFmtId="0" fontId="3" fillId="0" borderId="16" xfId="1" applyBorder="1" applyProtection="1">
      <protection locked="0"/>
    </xf>
    <xf numFmtId="0" fontId="3" fillId="0" borderId="0" xfId="1" applyProtection="1">
      <protection locked="0"/>
    </xf>
    <xf numFmtId="49" fontId="15" fillId="4" borderId="2" xfId="1" applyNumberFormat="1" applyFont="1" applyFill="1" applyBorder="1" applyAlignment="1" applyProtection="1">
      <alignment horizontal="center" vertical="center"/>
      <protection locked="0"/>
    </xf>
    <xf numFmtId="0" fontId="11" fillId="0" borderId="20" xfId="1" applyFont="1" applyBorder="1" applyAlignment="1" applyProtection="1">
      <alignment horizontal="center"/>
      <protection locked="0"/>
    </xf>
    <xf numFmtId="49" fontId="3" fillId="0" borderId="8" xfId="1" applyNumberFormat="1" applyBorder="1" applyAlignment="1" applyProtection="1">
      <alignment horizontal="center"/>
      <protection locked="0"/>
    </xf>
    <xf numFmtId="0" fontId="4" fillId="0" borderId="8" xfId="1" applyFont="1" applyBorder="1" applyAlignment="1" applyProtection="1">
      <alignment vertical="top"/>
      <protection locked="0"/>
    </xf>
    <xf numFmtId="0" fontId="3" fillId="3" borderId="8" xfId="1" applyFill="1" applyBorder="1" applyProtection="1">
      <protection locked="0"/>
    </xf>
    <xf numFmtId="49" fontId="3" fillId="0" borderId="9" xfId="1" applyNumberFormat="1" applyBorder="1" applyAlignment="1" applyProtection="1">
      <alignment horizontal="left"/>
      <protection locked="0"/>
    </xf>
    <xf numFmtId="0" fontId="3" fillId="0" borderId="21" xfId="1" applyBorder="1" applyAlignment="1" applyProtection="1">
      <alignment horizontal="center"/>
      <protection locked="0"/>
    </xf>
    <xf numFmtId="0" fontId="4" fillId="0" borderId="21" xfId="1" applyFont="1" applyBorder="1" applyProtection="1">
      <protection locked="0"/>
    </xf>
    <xf numFmtId="0" fontId="3" fillId="0" borderId="21" xfId="1" applyBorder="1" applyProtection="1">
      <protection locked="0"/>
    </xf>
    <xf numFmtId="0" fontId="3" fillId="0" borderId="22" xfId="1" applyBorder="1" applyProtection="1">
      <protection locked="0"/>
    </xf>
    <xf numFmtId="49" fontId="3" fillId="0" borderId="20" xfId="1" applyNumberFormat="1" applyBorder="1" applyProtection="1">
      <protection locked="0"/>
    </xf>
    <xf numFmtId="0" fontId="4" fillId="0" borderId="20" xfId="1" applyFont="1" applyBorder="1" applyProtection="1">
      <protection locked="0"/>
    </xf>
    <xf numFmtId="49" fontId="3" fillId="0" borderId="24" xfId="1" applyNumberFormat="1" applyBorder="1" applyAlignment="1" applyProtection="1">
      <alignment horizontal="left"/>
      <protection locked="0"/>
    </xf>
    <xf numFmtId="0" fontId="12" fillId="0" borderId="20" xfId="1" applyFont="1" applyBorder="1" applyProtection="1">
      <protection locked="0"/>
    </xf>
    <xf numFmtId="49" fontId="3" fillId="0" borderId="19" xfId="1" applyNumberFormat="1" applyBorder="1" applyProtection="1">
      <protection locked="0"/>
    </xf>
    <xf numFmtId="49" fontId="3" fillId="0" borderId="21" xfId="1" applyNumberFormat="1" applyBorder="1" applyProtection="1">
      <protection locked="0"/>
    </xf>
    <xf numFmtId="49" fontId="3" fillId="0" borderId="8" xfId="1" applyNumberFormat="1" applyBorder="1" applyAlignment="1" applyProtection="1">
      <alignment horizontal="left"/>
      <protection locked="0"/>
    </xf>
    <xf numFmtId="49" fontId="3" fillId="0" borderId="5" xfId="1" applyNumberFormat="1" applyBorder="1" applyAlignment="1" applyProtection="1">
      <alignment horizontal="left"/>
      <protection locked="0"/>
    </xf>
    <xf numFmtId="0" fontId="4" fillId="0" borderId="5" xfId="1" applyFont="1" applyBorder="1" applyProtection="1">
      <protection locked="0"/>
    </xf>
    <xf numFmtId="0" fontId="3" fillId="3" borderId="9" xfId="1" applyFill="1" applyBorder="1" applyProtection="1">
      <protection locked="0"/>
    </xf>
    <xf numFmtId="49" fontId="3" fillId="0" borderId="21" xfId="1" applyNumberFormat="1" applyBorder="1" applyAlignment="1" applyProtection="1">
      <alignment horizontal="center"/>
      <protection locked="0"/>
    </xf>
    <xf numFmtId="49" fontId="3" fillId="0" borderId="0" xfId="1" applyNumberFormat="1" applyProtection="1">
      <protection locked="0"/>
    </xf>
    <xf numFmtId="14" fontId="10" fillId="0" borderId="9" xfId="1" applyNumberFormat="1" applyFont="1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21" fillId="0" borderId="43" xfId="0" applyFont="1" applyBorder="1" applyProtection="1">
      <protection locked="0"/>
    </xf>
    <xf numFmtId="44" fontId="3" fillId="0" borderId="0" xfId="0" applyNumberFormat="1" applyFont="1" applyProtection="1">
      <protection locked="0"/>
    </xf>
    <xf numFmtId="10" fontId="22" fillId="0" borderId="0" xfId="0" applyNumberFormat="1" applyFont="1" applyProtection="1">
      <protection locked="0"/>
    </xf>
    <xf numFmtId="10" fontId="3" fillId="0" borderId="0" xfId="0" applyNumberFormat="1" applyFont="1" applyProtection="1">
      <protection locked="0"/>
    </xf>
    <xf numFmtId="0" fontId="10" fillId="0" borderId="9" xfId="0" applyFont="1" applyBorder="1" applyAlignment="1" applyProtection="1">
      <alignment horizontal="center"/>
      <protection locked="0"/>
    </xf>
    <xf numFmtId="49" fontId="3" fillId="0" borderId="9" xfId="0" applyNumberFormat="1" applyFont="1" applyBorder="1" applyAlignment="1" applyProtection="1">
      <alignment horizontal="left"/>
      <protection locked="0"/>
    </xf>
    <xf numFmtId="49" fontId="3" fillId="0" borderId="51" xfId="0" applyNumberFormat="1" applyFont="1" applyBorder="1" applyAlignment="1" applyProtection="1">
      <alignment horizontal="left" vertical="top"/>
      <protection locked="0"/>
    </xf>
    <xf numFmtId="0" fontId="23" fillId="0" borderId="47" xfId="0" applyFont="1" applyBorder="1" applyProtection="1">
      <protection locked="0"/>
    </xf>
    <xf numFmtId="0" fontId="3" fillId="0" borderId="46" xfId="0" applyFont="1" applyBorder="1" applyAlignment="1" applyProtection="1">
      <alignment horizontal="right"/>
      <protection locked="0"/>
    </xf>
    <xf numFmtId="0" fontId="10" fillId="0" borderId="41" xfId="0" applyFont="1" applyBorder="1" applyAlignment="1" applyProtection="1">
      <alignment horizontal="center"/>
      <protection locked="0"/>
    </xf>
    <xf numFmtId="0" fontId="19" fillId="0" borderId="8" xfId="0" applyFont="1" applyBorder="1" applyProtection="1">
      <protection locked="0"/>
    </xf>
    <xf numFmtId="0" fontId="3" fillId="0" borderId="41" xfId="0" applyFont="1" applyBorder="1" applyProtection="1">
      <protection locked="0"/>
    </xf>
    <xf numFmtId="0" fontId="3" fillId="0" borderId="43" xfId="0" applyFont="1" applyBorder="1" applyAlignment="1" applyProtection="1">
      <alignment horizontal="right"/>
      <protection locked="0"/>
    </xf>
    <xf numFmtId="0" fontId="3" fillId="0" borderId="47" xfId="0" applyFont="1" applyBorder="1" applyAlignment="1" applyProtection="1">
      <alignment horizontal="right"/>
      <protection locked="0"/>
    </xf>
    <xf numFmtId="49" fontId="3" fillId="0" borderId="57" xfId="0" applyNumberFormat="1" applyFont="1" applyBorder="1" applyAlignment="1" applyProtection="1">
      <alignment horizontal="left"/>
      <protection locked="0"/>
    </xf>
    <xf numFmtId="0" fontId="3" fillId="0" borderId="58" xfId="0" applyFont="1" applyBorder="1" applyProtection="1">
      <protection locked="0"/>
    </xf>
    <xf numFmtId="0" fontId="3" fillId="0" borderId="59" xfId="0" applyFont="1" applyBorder="1" applyAlignment="1" applyProtection="1">
      <alignment horizontal="right"/>
      <protection locked="0"/>
    </xf>
    <xf numFmtId="0" fontId="19" fillId="0" borderId="58" xfId="0" applyFont="1" applyBorder="1" applyProtection="1">
      <protection locked="0"/>
    </xf>
    <xf numFmtId="0" fontId="3" fillId="0" borderId="59" xfId="0" applyFont="1" applyBorder="1" applyProtection="1">
      <protection locked="0"/>
    </xf>
    <xf numFmtId="0" fontId="3" fillId="5" borderId="21" xfId="0" applyFont="1" applyFill="1" applyBorder="1" applyProtection="1">
      <protection locked="0"/>
    </xf>
    <xf numFmtId="49" fontId="3" fillId="0" borderId="44" xfId="0" quotePrefix="1" applyNumberFormat="1" applyFont="1" applyBorder="1" applyAlignment="1" applyProtection="1">
      <alignment horizontal="left"/>
      <protection locked="0"/>
    </xf>
    <xf numFmtId="49" fontId="3" fillId="0" borderId="61" xfId="0" applyNumberFormat="1" applyFont="1" applyBorder="1" applyAlignment="1" applyProtection="1">
      <alignment horizontal="left"/>
      <protection locked="0"/>
    </xf>
    <xf numFmtId="0" fontId="24" fillId="0" borderId="20" xfId="0" applyFont="1" applyBorder="1" applyProtection="1">
      <protection locked="0"/>
    </xf>
    <xf numFmtId="2" fontId="5" fillId="0" borderId="0" xfId="0" applyNumberFormat="1" applyFont="1" applyProtection="1">
      <protection locked="0"/>
    </xf>
    <xf numFmtId="49" fontId="3" fillId="0" borderId="24" xfId="0" applyNumberFormat="1" applyFont="1" applyBorder="1" applyAlignment="1" applyProtection="1">
      <alignment horizontal="left"/>
      <protection locked="0"/>
    </xf>
    <xf numFmtId="49" fontId="3" fillId="0" borderId="4" xfId="0" applyNumberFormat="1" applyFont="1" applyBorder="1" applyAlignment="1" applyProtection="1">
      <alignment horizontal="left"/>
      <protection locked="0"/>
    </xf>
    <xf numFmtId="1" fontId="3" fillId="0" borderId="0" xfId="0" applyNumberFormat="1" applyFont="1" applyProtection="1">
      <protection locked="0"/>
    </xf>
    <xf numFmtId="1" fontId="5" fillId="0" borderId="0" xfId="0" applyNumberFormat="1" applyFont="1" applyProtection="1">
      <protection locked="0"/>
    </xf>
    <xf numFmtId="0" fontId="7" fillId="0" borderId="12" xfId="0" applyFont="1" applyBorder="1" applyAlignment="1" applyProtection="1">
      <alignment horizontal="center"/>
      <protection locked="0"/>
    </xf>
    <xf numFmtId="0" fontId="7" fillId="0" borderId="13" xfId="0" applyFont="1" applyBorder="1" applyAlignment="1" applyProtection="1">
      <alignment horizontal="center"/>
      <protection locked="0"/>
    </xf>
    <xf numFmtId="0" fontId="6" fillId="0" borderId="32" xfId="0" applyFont="1" applyBorder="1" applyAlignment="1" applyProtection="1">
      <alignment horizontal="center"/>
      <protection locked="0"/>
    </xf>
    <xf numFmtId="0" fontId="6" fillId="0" borderId="33" xfId="0" applyFont="1" applyBorder="1" applyAlignment="1" applyProtection="1">
      <alignment horizontal="center"/>
      <protection locked="0"/>
    </xf>
    <xf numFmtId="0" fontId="14" fillId="4" borderId="38" xfId="0" applyFont="1" applyFill="1" applyBorder="1" applyAlignment="1" applyProtection="1">
      <alignment horizontal="center" vertical="center"/>
      <protection locked="0"/>
    </xf>
    <xf numFmtId="0" fontId="14" fillId="4" borderId="23" xfId="0" applyFont="1" applyFill="1" applyBorder="1" applyAlignment="1" applyProtection="1">
      <alignment horizontal="center" vertical="center"/>
      <protection locked="0"/>
    </xf>
    <xf numFmtId="0" fontId="14" fillId="4" borderId="39" xfId="0" applyFont="1" applyFill="1" applyBorder="1" applyAlignment="1" applyProtection="1">
      <alignment horizontal="center" vertical="center"/>
      <protection locked="0"/>
    </xf>
    <xf numFmtId="0" fontId="3" fillId="0" borderId="29" xfId="0" applyFont="1" applyBorder="1" applyAlignment="1" applyProtection="1">
      <alignment horizontal="left" vertical="top" wrapText="1"/>
      <protection locked="0"/>
    </xf>
    <xf numFmtId="0" fontId="3" fillId="0" borderId="27" xfId="0" applyFont="1" applyBorder="1" applyAlignment="1" applyProtection="1">
      <alignment horizontal="left" vertical="top" wrapText="1"/>
      <protection locked="0"/>
    </xf>
    <xf numFmtId="0" fontId="4" fillId="0" borderId="29" xfId="0" applyFont="1" applyBorder="1" applyAlignment="1" applyProtection="1">
      <alignment horizontal="center"/>
      <protection locked="0"/>
    </xf>
    <xf numFmtId="0" fontId="4" fillId="0" borderId="30" xfId="0" applyFont="1" applyBorder="1" applyAlignment="1" applyProtection="1">
      <alignment horizontal="center"/>
      <protection locked="0"/>
    </xf>
    <xf numFmtId="0" fontId="16" fillId="0" borderId="35" xfId="0" applyFont="1" applyBorder="1" applyAlignment="1" applyProtection="1">
      <alignment horizontal="center"/>
      <protection locked="0"/>
    </xf>
    <xf numFmtId="0" fontId="16" fillId="0" borderId="13" xfId="0" applyFont="1" applyBorder="1" applyAlignment="1" applyProtection="1">
      <alignment horizontal="center"/>
      <protection locked="0"/>
    </xf>
    <xf numFmtId="0" fontId="3" fillId="0" borderId="29" xfId="0" applyFont="1" applyBorder="1" applyAlignment="1">
      <alignment horizontal="left" vertical="top" wrapText="1"/>
    </xf>
    <xf numFmtId="0" fontId="3" fillId="0" borderId="27" xfId="0" applyFont="1" applyBorder="1" applyAlignment="1">
      <alignment horizontal="left" vertical="top" wrapText="1"/>
    </xf>
    <xf numFmtId="0" fontId="3" fillId="0" borderId="30" xfId="0" applyFont="1" applyBorder="1" applyAlignment="1">
      <alignment horizontal="left" vertical="top" wrapText="1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7" fillId="0" borderId="10" xfId="0" applyFont="1" applyBorder="1" applyAlignment="1" applyProtection="1">
      <alignment horizontal="center"/>
      <protection locked="0"/>
    </xf>
    <xf numFmtId="0" fontId="7" fillId="0" borderId="11" xfId="0" applyFont="1" applyBorder="1" applyAlignment="1" applyProtection="1">
      <alignment horizontal="center"/>
      <protection locked="0"/>
    </xf>
    <xf numFmtId="0" fontId="3" fillId="0" borderId="60" xfId="0" applyFont="1" applyBorder="1" applyAlignment="1" applyProtection="1">
      <alignment horizontal="left" vertical="top" wrapText="1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3" fillId="0" borderId="26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center" vertical="center"/>
      <protection locked="0"/>
    </xf>
    <xf numFmtId="0" fontId="7" fillId="0" borderId="54" xfId="0" applyFont="1" applyBorder="1" applyAlignment="1" applyProtection="1">
      <alignment horizontal="center"/>
      <protection locked="0"/>
    </xf>
    <xf numFmtId="0" fontId="7" fillId="0" borderId="55" xfId="0" applyFont="1" applyBorder="1" applyAlignment="1" applyProtection="1">
      <alignment horizontal="center"/>
      <protection locked="0"/>
    </xf>
    <xf numFmtId="0" fontId="3" fillId="0" borderId="17" xfId="0" applyFont="1" applyBorder="1" applyAlignment="1" applyProtection="1">
      <alignment horizontal="center" vertical="center"/>
      <protection locked="0"/>
    </xf>
    <xf numFmtId="0" fontId="3" fillId="0" borderId="16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23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7" fillId="0" borderId="49" xfId="0" applyFont="1" applyBorder="1" applyAlignment="1" applyProtection="1">
      <alignment horizontal="center"/>
      <protection locked="0"/>
    </xf>
    <xf numFmtId="0" fontId="7" fillId="0" borderId="35" xfId="0" applyFont="1" applyBorder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7" fillId="0" borderId="56" xfId="0" applyFont="1" applyBorder="1" applyAlignment="1" applyProtection="1">
      <alignment horizontal="center"/>
      <protection locked="0"/>
    </xf>
    <xf numFmtId="0" fontId="3" fillId="0" borderId="26" xfId="1" applyBorder="1" applyAlignment="1" applyProtection="1">
      <alignment horizontal="center"/>
      <protection locked="0"/>
    </xf>
    <xf numFmtId="0" fontId="3" fillId="0" borderId="14" xfId="1" applyBorder="1" applyProtection="1">
      <protection locked="0"/>
    </xf>
    <xf numFmtId="0" fontId="3" fillId="0" borderId="15" xfId="1" applyBorder="1" applyProtection="1">
      <protection locked="0"/>
    </xf>
    <xf numFmtId="0" fontId="5" fillId="6" borderId="16" xfId="1" applyFont="1" applyFill="1" applyBorder="1" applyAlignment="1" applyProtection="1">
      <alignment horizontal="left" vertical="center"/>
      <protection locked="0"/>
    </xf>
    <xf numFmtId="0" fontId="5" fillId="6" borderId="18" xfId="1" applyFont="1" applyFill="1" applyBorder="1" applyAlignment="1" applyProtection="1">
      <alignment horizontal="left" vertical="center"/>
      <protection locked="0"/>
    </xf>
    <xf numFmtId="0" fontId="11" fillId="0" borderId="10" xfId="1" applyFont="1" applyBorder="1" applyAlignment="1" applyProtection="1">
      <alignment horizontal="center"/>
      <protection locked="0"/>
    </xf>
    <xf numFmtId="0" fontId="11" fillId="0" borderId="11" xfId="1" applyFont="1" applyBorder="1" applyAlignment="1" applyProtection="1">
      <alignment horizontal="center"/>
      <protection locked="0"/>
    </xf>
    <xf numFmtId="0" fontId="11" fillId="0" borderId="12" xfId="1" applyFont="1" applyBorder="1" applyAlignment="1" applyProtection="1">
      <alignment horizontal="center"/>
      <protection locked="0"/>
    </xf>
    <xf numFmtId="0" fontId="11" fillId="0" borderId="13" xfId="1" applyFont="1" applyBorder="1" applyAlignment="1" applyProtection="1">
      <alignment horizontal="center"/>
      <protection locked="0"/>
    </xf>
    <xf numFmtId="0" fontId="11" fillId="0" borderId="2" xfId="1" applyFont="1" applyBorder="1" applyAlignment="1" applyProtection="1">
      <alignment horizontal="center"/>
      <protection locked="0"/>
    </xf>
    <xf numFmtId="0" fontId="11" fillId="0" borderId="4" xfId="1" applyFont="1" applyBorder="1" applyAlignment="1" applyProtection="1">
      <alignment horizontal="center"/>
      <protection locked="0"/>
    </xf>
    <xf numFmtId="0" fontId="3" fillId="0" borderId="27" xfId="1" applyBorder="1" applyAlignment="1" applyProtection="1">
      <alignment horizontal="center" vertical="center"/>
      <protection locked="0"/>
    </xf>
    <xf numFmtId="0" fontId="3" fillId="0" borderId="27" xfId="1" applyBorder="1" applyAlignment="1" applyProtection="1">
      <alignment vertical="center"/>
      <protection locked="0"/>
    </xf>
    <xf numFmtId="0" fontId="3" fillId="0" borderId="9" xfId="0" applyFont="1" applyFill="1" applyBorder="1" applyProtection="1">
      <protection locked="0"/>
    </xf>
    <xf numFmtId="0" fontId="21" fillId="0" borderId="43" xfId="0" applyFont="1" applyFill="1" applyBorder="1" applyProtection="1">
      <protection locked="0"/>
    </xf>
    <xf numFmtId="0" fontId="21" fillId="0" borderId="47" xfId="0" applyFont="1" applyFill="1" applyBorder="1" applyProtection="1">
      <protection locked="0"/>
    </xf>
    <xf numFmtId="0" fontId="3" fillId="0" borderId="0" xfId="0" applyFont="1" applyFill="1" applyProtection="1">
      <protection locked="0"/>
    </xf>
    <xf numFmtId="0" fontId="21" fillId="0" borderId="9" xfId="0" applyFont="1" applyFill="1" applyBorder="1" applyProtection="1">
      <protection locked="0"/>
    </xf>
    <xf numFmtId="0" fontId="3" fillId="0" borderId="19" xfId="0" applyFont="1" applyFill="1" applyBorder="1" applyProtection="1">
      <protection locked="0"/>
    </xf>
    <xf numFmtId="0" fontId="21" fillId="0" borderId="2" xfId="0" applyFont="1" applyFill="1" applyBorder="1" applyProtection="1">
      <protection locked="0"/>
    </xf>
    <xf numFmtId="0" fontId="23" fillId="0" borderId="20" xfId="0" applyFont="1" applyFill="1" applyBorder="1" applyAlignment="1" applyProtection="1">
      <alignment vertical="top"/>
      <protection locked="0"/>
    </xf>
    <xf numFmtId="0" fontId="3" fillId="0" borderId="52" xfId="0" applyFont="1" applyFill="1" applyBorder="1" applyAlignment="1" applyProtection="1">
      <alignment vertical="top"/>
      <protection locked="0"/>
    </xf>
    <xf numFmtId="0" fontId="21" fillId="0" borderId="52" xfId="0" applyFont="1" applyFill="1" applyBorder="1" applyAlignment="1" applyProtection="1">
      <alignment vertical="top"/>
      <protection locked="0"/>
    </xf>
    <xf numFmtId="0" fontId="3" fillId="0" borderId="43" xfId="0" applyFont="1" applyFill="1" applyBorder="1" applyProtection="1">
      <protection locked="0"/>
    </xf>
    <xf numFmtId="0" fontId="3" fillId="0" borderId="47" xfId="0" applyFont="1" applyFill="1" applyBorder="1" applyProtection="1">
      <protection locked="0"/>
    </xf>
    <xf numFmtId="0" fontId="23" fillId="0" borderId="8" xfId="0" applyFont="1" applyFill="1" applyBorder="1" applyAlignment="1" applyProtection="1">
      <alignment vertical="top"/>
      <protection locked="0"/>
    </xf>
    <xf numFmtId="0" fontId="3" fillId="0" borderId="41" xfId="0" applyFont="1" applyFill="1" applyBorder="1" applyAlignment="1" applyProtection="1">
      <alignment vertical="top"/>
      <protection locked="0"/>
    </xf>
    <xf numFmtId="0" fontId="23" fillId="0" borderId="9" xfId="0" applyFont="1" applyFill="1" applyBorder="1" applyProtection="1">
      <protection locked="0"/>
    </xf>
    <xf numFmtId="0" fontId="3" fillId="0" borderId="53" xfId="0" applyFont="1" applyFill="1" applyBorder="1" applyProtection="1">
      <protection locked="0"/>
    </xf>
    <xf numFmtId="0" fontId="21" fillId="0" borderId="53" xfId="0" applyFont="1" applyFill="1" applyBorder="1" applyProtection="1">
      <protection locked="0"/>
    </xf>
    <xf numFmtId="0" fontId="23" fillId="0" borderId="53" xfId="0" applyFont="1" applyFill="1" applyBorder="1" applyProtection="1">
      <protection locked="0"/>
    </xf>
    <xf numFmtId="0" fontId="23" fillId="0" borderId="50" xfId="0" applyFont="1" applyFill="1" applyBorder="1" applyProtection="1">
      <protection locked="0"/>
    </xf>
    <xf numFmtId="0" fontId="3" fillId="0" borderId="50" xfId="0" applyFont="1" applyFill="1" applyBorder="1" applyProtection="1">
      <protection locked="0"/>
    </xf>
    <xf numFmtId="0" fontId="21" fillId="0" borderId="50" xfId="0" applyFont="1" applyFill="1" applyBorder="1" applyProtection="1">
      <protection locked="0"/>
    </xf>
    <xf numFmtId="0" fontId="23" fillId="0" borderId="8" xfId="0" applyFont="1" applyFill="1" applyBorder="1" applyProtection="1">
      <protection locked="0"/>
    </xf>
    <xf numFmtId="0" fontId="3" fillId="0" borderId="41" xfId="0" applyFont="1" applyFill="1" applyBorder="1" applyProtection="1">
      <protection locked="0"/>
    </xf>
    <xf numFmtId="0" fontId="21" fillId="0" borderId="41" xfId="0" applyFont="1" applyFill="1" applyBorder="1" applyProtection="1">
      <protection locked="0"/>
    </xf>
    <xf numFmtId="0" fontId="3" fillId="0" borderId="24" xfId="0" applyFont="1" applyFill="1" applyBorder="1" applyProtection="1">
      <protection locked="0"/>
    </xf>
    <xf numFmtId="0" fontId="23" fillId="0" borderId="24" xfId="0" applyFont="1" applyFill="1" applyBorder="1" applyProtection="1">
      <protection locked="0"/>
    </xf>
    <xf numFmtId="0" fontId="3" fillId="0" borderId="46" xfId="0" applyFont="1" applyFill="1" applyBorder="1" applyProtection="1">
      <protection locked="0"/>
    </xf>
    <xf numFmtId="0" fontId="3" fillId="0" borderId="17" xfId="0" applyFont="1" applyFill="1" applyBorder="1" applyProtection="1">
      <protection locked="0"/>
    </xf>
    <xf numFmtId="0" fontId="3" fillId="0" borderId="22" xfId="0" applyFont="1" applyFill="1" applyBorder="1" applyProtection="1">
      <protection locked="0"/>
    </xf>
    <xf numFmtId="0" fontId="3" fillId="0" borderId="5" xfId="0" applyFont="1" applyFill="1" applyBorder="1" applyProtection="1">
      <protection locked="0"/>
    </xf>
    <xf numFmtId="0" fontId="3" fillId="0" borderId="12" xfId="0" applyFont="1" applyFill="1" applyBorder="1" applyProtection="1">
      <protection locked="0"/>
    </xf>
    <xf numFmtId="0" fontId="3" fillId="0" borderId="62" xfId="0" applyFont="1" applyFill="1" applyBorder="1" applyProtection="1">
      <protection locked="0"/>
    </xf>
    <xf numFmtId="0" fontId="3" fillId="0" borderId="9" xfId="0" applyFont="1" applyFill="1" applyBorder="1" applyAlignment="1" applyProtection="1">
      <alignment horizontal="right"/>
      <protection locked="0"/>
    </xf>
    <xf numFmtId="0" fontId="21" fillId="0" borderId="43" xfId="0" applyFont="1" applyFill="1" applyBorder="1" applyAlignment="1" applyProtection="1">
      <alignment horizontal="right"/>
      <protection locked="0"/>
    </xf>
    <xf numFmtId="0" fontId="7" fillId="0" borderId="9" xfId="0" applyFont="1" applyFill="1" applyBorder="1" applyAlignment="1" applyProtection="1">
      <alignment horizontal="center"/>
      <protection locked="0"/>
    </xf>
    <xf numFmtId="0" fontId="7" fillId="0" borderId="43" xfId="0" applyFont="1" applyFill="1" applyBorder="1" applyAlignment="1" applyProtection="1">
      <alignment horizontal="center"/>
      <protection locked="0"/>
    </xf>
    <xf numFmtId="0" fontId="3" fillId="0" borderId="20" xfId="0" applyFont="1" applyFill="1" applyBorder="1" applyProtection="1">
      <protection locked="0"/>
    </xf>
    <xf numFmtId="0" fontId="3" fillId="0" borderId="52" xfId="0" applyFont="1" applyFill="1" applyBorder="1" applyProtection="1">
      <protection locked="0"/>
    </xf>
    <xf numFmtId="0" fontId="3" fillId="0" borderId="9" xfId="1" applyFill="1" applyBorder="1" applyProtection="1">
      <protection locked="0"/>
    </xf>
    <xf numFmtId="0" fontId="3" fillId="0" borderId="21" xfId="1" applyFill="1" applyBorder="1" applyProtection="1">
      <protection locked="0"/>
    </xf>
    <xf numFmtId="0" fontId="3" fillId="0" borderId="22" xfId="1" applyFill="1" applyBorder="1" applyProtection="1">
      <protection locked="0"/>
    </xf>
    <xf numFmtId="0" fontId="3" fillId="0" borderId="8" xfId="1" applyFill="1" applyBorder="1" applyProtection="1">
      <protection locked="0"/>
    </xf>
    <xf numFmtId="0" fontId="3" fillId="0" borderId="20" xfId="1" applyFill="1" applyBorder="1" applyProtection="1">
      <protection locked="0"/>
    </xf>
  </cellXfs>
  <cellStyles count="3">
    <cellStyle name="Normal" xfId="0" builtinId="0"/>
    <cellStyle name="Normal 2" xfId="1"/>
    <cellStyle name="Normal_CityNames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4</xdr:row>
          <xdr:rowOff>28575</xdr:rowOff>
        </xdr:from>
        <xdr:to>
          <xdr:col>5</xdr:col>
          <xdr:colOff>57150</xdr:colOff>
          <xdr:row>4</xdr:row>
          <xdr:rowOff>2085975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4</xdr:row>
          <xdr:rowOff>19050</xdr:rowOff>
        </xdr:from>
        <xdr:to>
          <xdr:col>1</xdr:col>
          <xdr:colOff>2857500</xdr:colOff>
          <xdr:row>4</xdr:row>
          <xdr:rowOff>2076450</xdr:rowOff>
        </xdr:to>
        <xdr:sp macro="" textlink="">
          <xdr:nvSpPr>
            <xdr:cNvPr id="4098" name="Object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52</xdr:row>
          <xdr:rowOff>76200</xdr:rowOff>
        </xdr:from>
        <xdr:to>
          <xdr:col>4</xdr:col>
          <xdr:colOff>1038225</xdr:colOff>
          <xdr:row>52</xdr:row>
          <xdr:rowOff>285750</xdr:rowOff>
        </xdr:to>
        <xdr:sp macro="" textlink="">
          <xdr:nvSpPr>
            <xdr:cNvPr id="13313" name="Butto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6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Add Sheet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62</xdr:row>
          <xdr:rowOff>76200</xdr:rowOff>
        </xdr:from>
        <xdr:to>
          <xdr:col>4</xdr:col>
          <xdr:colOff>1038225</xdr:colOff>
          <xdr:row>62</xdr:row>
          <xdr:rowOff>285750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7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Add Sheet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62</xdr:row>
          <xdr:rowOff>76200</xdr:rowOff>
        </xdr:from>
        <xdr:to>
          <xdr:col>4</xdr:col>
          <xdr:colOff>1038225</xdr:colOff>
          <xdr:row>62</xdr:row>
          <xdr:rowOff>285750</xdr:rowOff>
        </xdr:to>
        <xdr:sp macro="" textlink="">
          <xdr:nvSpPr>
            <xdr:cNvPr id="10241" name="Button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8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Add Sheet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package" Target="../embeddings/Microsoft_Word_Document1.docx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I201"/>
  <sheetViews>
    <sheetView showGridLines="0" tabSelected="1" zoomScale="150" zoomScaleNormal="150" workbookViewId="0">
      <selection activeCell="F5" sqref="F5"/>
    </sheetView>
  </sheetViews>
  <sheetFormatPr defaultColWidth="9.140625" defaultRowHeight="12.75" x14ac:dyDescent="0.2"/>
  <cols>
    <col min="1" max="1" width="8.7109375" style="50" customWidth="1"/>
    <col min="2" max="2" width="43.85546875" style="19" customWidth="1"/>
    <col min="3" max="5" width="17" style="19" customWidth="1"/>
    <col min="6" max="6" width="14.7109375" style="19" bestFit="1" customWidth="1"/>
    <col min="7" max="7" width="11.42578125" style="19" bestFit="1" customWidth="1"/>
    <col min="8" max="8" width="9.140625" style="19"/>
    <col min="9" max="9" width="10.85546875" style="19" bestFit="1" customWidth="1"/>
    <col min="10" max="16384" width="9.140625" style="19"/>
  </cols>
  <sheetData>
    <row r="1" spans="1:8" ht="18.75" thickBot="1" x14ac:dyDescent="0.3">
      <c r="A1" s="139" t="s">
        <v>335</v>
      </c>
      <c r="B1" s="140"/>
      <c r="C1" s="55" t="s">
        <v>17</v>
      </c>
      <c r="D1" s="146" t="s">
        <v>292</v>
      </c>
      <c r="E1" s="147"/>
    </row>
    <row r="2" spans="1:8" ht="27" thickBot="1" x14ac:dyDescent="0.45">
      <c r="A2" s="148" t="s">
        <v>331</v>
      </c>
      <c r="B2" s="149"/>
      <c r="C2" s="20" t="s">
        <v>330</v>
      </c>
      <c r="D2" s="21"/>
      <c r="E2" s="79">
        <v>46568</v>
      </c>
    </row>
    <row r="3" spans="1:8" ht="12.75" customHeight="1" x14ac:dyDescent="0.2">
      <c r="A3" s="56"/>
      <c r="B3" s="22"/>
      <c r="C3" s="23"/>
      <c r="D3" s="24"/>
      <c r="E3" s="57"/>
    </row>
    <row r="4" spans="1:8" ht="18" customHeight="1" thickBot="1" x14ac:dyDescent="0.25">
      <c r="A4" s="141" t="s">
        <v>18</v>
      </c>
      <c r="B4" s="142"/>
      <c r="C4" s="142"/>
      <c r="D4" s="142"/>
      <c r="E4" s="143"/>
    </row>
    <row r="5" spans="1:8" ht="170.25" customHeight="1" thickBot="1" x14ac:dyDescent="0.25">
      <c r="A5" s="144"/>
      <c r="B5" s="145"/>
      <c r="C5" s="145"/>
      <c r="D5" s="145"/>
      <c r="E5" s="158"/>
    </row>
    <row r="6" spans="1:8" s="1" customFormat="1" ht="34.5" customHeight="1" thickBot="1" x14ac:dyDescent="0.25">
      <c r="A6" s="150" t="s">
        <v>332</v>
      </c>
      <c r="B6" s="151"/>
      <c r="C6" s="151"/>
      <c r="D6" s="151"/>
      <c r="E6" s="152"/>
    </row>
    <row r="7" spans="1:8" s="26" customFormat="1" ht="20.100000000000001" customHeight="1" x14ac:dyDescent="0.2">
      <c r="A7" s="25" t="s">
        <v>7</v>
      </c>
      <c r="B7" s="13" t="s">
        <v>20</v>
      </c>
      <c r="C7" s="14"/>
      <c r="D7" s="14"/>
      <c r="E7" s="15"/>
    </row>
    <row r="8" spans="1:8" ht="12.75" customHeight="1" x14ac:dyDescent="0.2">
      <c r="A8" s="156"/>
      <c r="B8" s="157"/>
      <c r="C8" s="28" t="s">
        <v>0</v>
      </c>
      <c r="D8" s="28" t="s">
        <v>3</v>
      </c>
      <c r="E8" s="27" t="s">
        <v>1</v>
      </c>
    </row>
    <row r="9" spans="1:8" ht="12.75" customHeight="1" x14ac:dyDescent="0.2">
      <c r="A9" s="137"/>
      <c r="B9" s="138"/>
      <c r="C9" s="108" t="s">
        <v>336</v>
      </c>
      <c r="D9" s="28" t="s">
        <v>338</v>
      </c>
      <c r="E9" s="29" t="s">
        <v>438</v>
      </c>
      <c r="H9" s="51"/>
    </row>
    <row r="10" spans="1:8" ht="12.75" customHeight="1" x14ac:dyDescent="0.2">
      <c r="A10" s="137" t="s">
        <v>2</v>
      </c>
      <c r="B10" s="138"/>
      <c r="C10" s="28" t="s">
        <v>42</v>
      </c>
      <c r="D10" s="28" t="s">
        <v>337</v>
      </c>
      <c r="E10" s="29" t="s">
        <v>337</v>
      </c>
    </row>
    <row r="11" spans="1:8" ht="12.75" customHeight="1" thickBot="1" x14ac:dyDescent="0.25">
      <c r="A11" s="137" t="s">
        <v>19</v>
      </c>
      <c r="B11" s="138"/>
      <c r="C11" s="28" t="s">
        <v>8</v>
      </c>
      <c r="D11" s="28" t="s">
        <v>9</v>
      </c>
      <c r="E11" s="28" t="s">
        <v>10</v>
      </c>
    </row>
    <row r="12" spans="1:8" ht="15" customHeight="1" x14ac:dyDescent="0.2">
      <c r="A12" s="58"/>
      <c r="B12" s="31" t="s">
        <v>21</v>
      </c>
      <c r="C12" s="32"/>
      <c r="D12" s="32"/>
      <c r="E12" s="59"/>
    </row>
    <row r="13" spans="1:8" ht="15" customHeight="1" x14ac:dyDescent="0.2">
      <c r="A13" s="60"/>
      <c r="B13" s="2" t="s">
        <v>22</v>
      </c>
      <c r="C13" s="191">
        <v>343958</v>
      </c>
      <c r="D13" s="201">
        <v>348500</v>
      </c>
      <c r="E13" s="201">
        <v>367000</v>
      </c>
    </row>
    <row r="14" spans="1:8" ht="15" customHeight="1" x14ac:dyDescent="0.2">
      <c r="A14" s="60"/>
      <c r="B14" s="2" t="s">
        <v>23</v>
      </c>
      <c r="C14" s="194">
        <v>252817</v>
      </c>
      <c r="D14" s="192">
        <v>250000</v>
      </c>
      <c r="E14" s="192">
        <v>255000</v>
      </c>
      <c r="F14" s="110"/>
      <c r="G14" s="111"/>
    </row>
    <row r="15" spans="1:8" ht="15" customHeight="1" x14ac:dyDescent="0.2">
      <c r="A15" s="60"/>
      <c r="B15" s="2" t="s">
        <v>340</v>
      </c>
      <c r="C15" s="191">
        <v>33593</v>
      </c>
      <c r="D15" s="192">
        <v>30000</v>
      </c>
      <c r="E15" s="192">
        <v>34750</v>
      </c>
      <c r="F15" s="110"/>
      <c r="G15" s="111"/>
    </row>
    <row r="16" spans="1:8" ht="15" customHeight="1" x14ac:dyDescent="0.2">
      <c r="A16" s="60"/>
      <c r="B16" s="2" t="s">
        <v>420</v>
      </c>
      <c r="C16" s="191">
        <v>3063</v>
      </c>
      <c r="D16" s="192">
        <v>3375</v>
      </c>
      <c r="E16" s="192">
        <v>2470</v>
      </c>
      <c r="F16" s="110"/>
      <c r="G16" s="112"/>
    </row>
    <row r="17" spans="1:7" ht="15" customHeight="1" x14ac:dyDescent="0.2">
      <c r="A17" s="60"/>
      <c r="B17" s="2" t="s">
        <v>24</v>
      </c>
      <c r="C17" s="191">
        <v>2340</v>
      </c>
      <c r="D17" s="194">
        <v>2470</v>
      </c>
      <c r="E17" s="192">
        <v>2575</v>
      </c>
      <c r="F17" s="110"/>
      <c r="G17" s="112"/>
    </row>
    <row r="18" spans="1:7" ht="15" customHeight="1" x14ac:dyDescent="0.2">
      <c r="A18" s="60"/>
      <c r="B18" s="2" t="s">
        <v>341</v>
      </c>
      <c r="C18" s="191">
        <v>24327</v>
      </c>
      <c r="D18" s="192">
        <v>23250</v>
      </c>
      <c r="E18" s="192">
        <v>23500</v>
      </c>
      <c r="F18" s="110"/>
      <c r="G18" s="112"/>
    </row>
    <row r="19" spans="1:7" ht="15" customHeight="1" x14ac:dyDescent="0.2">
      <c r="A19" s="60"/>
      <c r="B19" s="2" t="s">
        <v>342</v>
      </c>
      <c r="C19" s="191">
        <v>2182</v>
      </c>
      <c r="D19" s="192">
        <v>2050</v>
      </c>
      <c r="E19" s="192">
        <v>2250</v>
      </c>
      <c r="G19" s="112"/>
    </row>
    <row r="20" spans="1:7" ht="15" customHeight="1" x14ac:dyDescent="0.2">
      <c r="A20" s="62"/>
      <c r="B20" s="2" t="s">
        <v>343</v>
      </c>
      <c r="C20" s="191">
        <v>294</v>
      </c>
      <c r="D20" s="192">
        <v>375</v>
      </c>
      <c r="E20" s="192">
        <v>400</v>
      </c>
      <c r="F20" s="110"/>
      <c r="G20" s="112"/>
    </row>
    <row r="21" spans="1:7" ht="15" customHeight="1" x14ac:dyDescent="0.2">
      <c r="A21" s="62"/>
      <c r="B21" s="2" t="s">
        <v>422</v>
      </c>
      <c r="C21" s="191">
        <v>374</v>
      </c>
      <c r="D21" s="192">
        <v>800</v>
      </c>
      <c r="E21" s="192">
        <v>525</v>
      </c>
      <c r="F21" s="110"/>
      <c r="G21" s="112"/>
    </row>
    <row r="22" spans="1:7" ht="15" customHeight="1" x14ac:dyDescent="0.2">
      <c r="A22" s="129"/>
      <c r="B22" s="3" t="s">
        <v>423</v>
      </c>
      <c r="C22" s="191">
        <v>1418</v>
      </c>
      <c r="D22" s="193">
        <v>1250</v>
      </c>
      <c r="E22" s="193">
        <v>3000</v>
      </c>
      <c r="F22" s="110"/>
      <c r="G22" s="112"/>
    </row>
    <row r="23" spans="1:7" ht="15" customHeight="1" x14ac:dyDescent="0.2">
      <c r="A23" s="129"/>
      <c r="B23" s="3" t="s">
        <v>421</v>
      </c>
      <c r="C23" s="191">
        <v>2305</v>
      </c>
      <c r="D23" s="193">
        <v>2000</v>
      </c>
      <c r="E23" s="193">
        <v>2250</v>
      </c>
      <c r="F23" s="110"/>
      <c r="G23" s="112"/>
    </row>
    <row r="24" spans="1:7" ht="15" customHeight="1" thickBot="1" x14ac:dyDescent="0.25">
      <c r="A24" s="61"/>
      <c r="B24" s="3" t="s">
        <v>44</v>
      </c>
      <c r="C24" s="202"/>
      <c r="D24" s="193"/>
      <c r="E24" s="193"/>
      <c r="F24" s="110"/>
      <c r="G24" s="112"/>
    </row>
    <row r="25" spans="1:7" ht="15" customHeight="1" x14ac:dyDescent="0.2">
      <c r="A25" s="65"/>
      <c r="B25" s="31" t="s">
        <v>25</v>
      </c>
      <c r="C25" s="212"/>
      <c r="D25" s="213"/>
      <c r="E25" s="214"/>
      <c r="F25" s="110"/>
      <c r="G25" s="112"/>
    </row>
    <row r="26" spans="1:7" ht="15" customHeight="1" x14ac:dyDescent="0.2">
      <c r="A26" s="60"/>
      <c r="B26" s="2" t="s">
        <v>344</v>
      </c>
      <c r="C26" s="191">
        <v>950</v>
      </c>
      <c r="D26" s="192">
        <v>850</v>
      </c>
      <c r="E26" s="192">
        <v>910</v>
      </c>
      <c r="F26" s="110"/>
      <c r="G26" s="112"/>
    </row>
    <row r="27" spans="1:7" ht="15" customHeight="1" x14ac:dyDescent="0.2">
      <c r="A27" s="60"/>
      <c r="B27" s="2" t="s">
        <v>345</v>
      </c>
      <c r="C27" s="191">
        <v>18883</v>
      </c>
      <c r="D27" s="192">
        <v>14750</v>
      </c>
      <c r="E27" s="192">
        <v>18000</v>
      </c>
      <c r="F27" s="110"/>
      <c r="G27" s="112"/>
    </row>
    <row r="28" spans="1:7" ht="15" customHeight="1" x14ac:dyDescent="0.2">
      <c r="A28" s="60"/>
      <c r="B28" s="2" t="s">
        <v>44</v>
      </c>
      <c r="C28" s="191"/>
      <c r="D28" s="192"/>
      <c r="E28" s="192"/>
      <c r="F28" s="110"/>
      <c r="G28" s="112"/>
    </row>
    <row r="29" spans="1:7" ht="15" customHeight="1" x14ac:dyDescent="0.2">
      <c r="A29" s="60"/>
      <c r="B29" s="2" t="s">
        <v>26</v>
      </c>
      <c r="C29" s="191">
        <v>2710</v>
      </c>
      <c r="D29" s="201">
        <v>2850</v>
      </c>
      <c r="E29" s="201">
        <v>2600</v>
      </c>
      <c r="F29" s="110"/>
      <c r="G29" s="112"/>
    </row>
    <row r="30" spans="1:7" ht="15" customHeight="1" x14ac:dyDescent="0.2">
      <c r="A30" s="60"/>
      <c r="B30" s="2" t="s">
        <v>346</v>
      </c>
      <c r="C30" s="191">
        <v>2410</v>
      </c>
      <c r="D30" s="201">
        <v>2350</v>
      </c>
      <c r="E30" s="201">
        <v>2575</v>
      </c>
      <c r="F30" s="110"/>
      <c r="G30" s="112"/>
    </row>
    <row r="31" spans="1:7" ht="15" customHeight="1" thickBot="1" x14ac:dyDescent="0.25">
      <c r="A31" s="63"/>
      <c r="B31" s="64" t="s">
        <v>439</v>
      </c>
      <c r="C31" s="215">
        <v>200</v>
      </c>
      <c r="D31" s="216"/>
      <c r="E31" s="217">
        <v>0</v>
      </c>
      <c r="F31" s="110"/>
      <c r="G31" s="112"/>
    </row>
    <row r="32" spans="1:7" ht="30" customHeight="1" x14ac:dyDescent="0.2">
      <c r="A32" s="153" t="s">
        <v>339</v>
      </c>
      <c r="B32" s="154"/>
      <c r="C32" s="154"/>
      <c r="D32" s="154"/>
      <c r="E32" s="155"/>
    </row>
    <row r="33" spans="1:5" s="37" customFormat="1" ht="20.100000000000001" customHeight="1" x14ac:dyDescent="0.25">
      <c r="A33" s="33" t="s">
        <v>17</v>
      </c>
      <c r="B33" s="34" t="s">
        <v>292</v>
      </c>
      <c r="C33" s="35" t="s">
        <v>347</v>
      </c>
      <c r="D33" s="36"/>
      <c r="E33" s="113">
        <v>2027</v>
      </c>
    </row>
    <row r="34" spans="1:5" s="37" customFormat="1" ht="18" x14ac:dyDescent="0.25">
      <c r="A34" s="38" t="s">
        <v>7</v>
      </c>
      <c r="B34" s="39" t="s">
        <v>71</v>
      </c>
      <c r="C34" s="40"/>
      <c r="D34" s="40"/>
      <c r="E34" s="41"/>
    </row>
    <row r="35" spans="1:5" ht="12.75" customHeight="1" x14ac:dyDescent="0.2">
      <c r="A35" s="156"/>
      <c r="B35" s="157"/>
      <c r="C35" s="28" t="s">
        <v>0</v>
      </c>
      <c r="D35" s="28" t="s">
        <v>3</v>
      </c>
      <c r="E35" s="27" t="s">
        <v>1</v>
      </c>
    </row>
    <row r="36" spans="1:5" ht="12.75" customHeight="1" x14ac:dyDescent="0.2">
      <c r="A36" s="137"/>
      <c r="B36" s="138"/>
      <c r="C36" s="108" t="s">
        <v>336</v>
      </c>
      <c r="D36" s="28" t="s">
        <v>338</v>
      </c>
      <c r="E36" s="29" t="s">
        <v>438</v>
      </c>
    </row>
    <row r="37" spans="1:5" ht="12.75" customHeight="1" x14ac:dyDescent="0.2">
      <c r="A37" s="137" t="s">
        <v>2</v>
      </c>
      <c r="B37" s="138"/>
      <c r="C37" s="28" t="s">
        <v>42</v>
      </c>
      <c r="D37" s="28" t="s">
        <v>337</v>
      </c>
      <c r="E37" s="29" t="s">
        <v>337</v>
      </c>
    </row>
    <row r="38" spans="1:5" ht="15" customHeight="1" thickBot="1" x14ac:dyDescent="0.25">
      <c r="A38" s="137" t="s">
        <v>19</v>
      </c>
      <c r="B38" s="138"/>
      <c r="C38" s="28" t="s">
        <v>8</v>
      </c>
      <c r="D38" s="28" t="s">
        <v>9</v>
      </c>
      <c r="E38" s="28" t="s">
        <v>10</v>
      </c>
    </row>
    <row r="39" spans="1:5" ht="15" customHeight="1" x14ac:dyDescent="0.2">
      <c r="A39" s="66"/>
      <c r="B39" s="31" t="s">
        <v>13</v>
      </c>
      <c r="C39" s="42"/>
      <c r="D39" s="42"/>
      <c r="E39" s="67"/>
    </row>
    <row r="40" spans="1:5" ht="15" customHeight="1" x14ac:dyDescent="0.2">
      <c r="A40" s="60"/>
      <c r="B40" s="2" t="s">
        <v>348</v>
      </c>
      <c r="C40" s="191">
        <v>4925</v>
      </c>
      <c r="D40" s="201">
        <v>1600</v>
      </c>
      <c r="E40" s="201">
        <v>750</v>
      </c>
    </row>
    <row r="41" spans="1:5" ht="15" customHeight="1" x14ac:dyDescent="0.2">
      <c r="A41" s="60"/>
      <c r="B41" s="3" t="s">
        <v>44</v>
      </c>
      <c r="C41" s="191"/>
      <c r="D41" s="201"/>
      <c r="E41" s="201"/>
    </row>
    <row r="42" spans="1:5" ht="15" customHeight="1" x14ac:dyDescent="0.2">
      <c r="A42" s="60"/>
      <c r="B42" s="2" t="s">
        <v>424</v>
      </c>
      <c r="C42" s="191">
        <v>580</v>
      </c>
      <c r="D42" s="201">
        <v>1000</v>
      </c>
      <c r="E42" s="201">
        <v>850</v>
      </c>
    </row>
    <row r="43" spans="1:5" ht="15" customHeight="1" x14ac:dyDescent="0.2">
      <c r="A43" s="60"/>
      <c r="B43" s="2" t="s">
        <v>349</v>
      </c>
      <c r="C43" s="191">
        <v>12000</v>
      </c>
      <c r="D43" s="201">
        <v>9500</v>
      </c>
      <c r="E43" s="201">
        <v>16250</v>
      </c>
    </row>
    <row r="44" spans="1:5" ht="15" customHeight="1" x14ac:dyDescent="0.2">
      <c r="A44" s="60"/>
      <c r="B44" s="2" t="s">
        <v>350</v>
      </c>
      <c r="C44" s="191">
        <v>354</v>
      </c>
      <c r="D44" s="201">
        <v>450</v>
      </c>
      <c r="E44" s="201">
        <v>525</v>
      </c>
    </row>
    <row r="45" spans="1:5" ht="15" customHeight="1" x14ac:dyDescent="0.2">
      <c r="A45" s="60"/>
      <c r="B45" s="2" t="s">
        <v>351</v>
      </c>
      <c r="C45" s="191">
        <v>501</v>
      </c>
      <c r="D45" s="201">
        <v>600</v>
      </c>
      <c r="E45" s="201">
        <v>400</v>
      </c>
    </row>
    <row r="46" spans="1:5" ht="15" customHeight="1" x14ac:dyDescent="0.2">
      <c r="A46" s="61"/>
      <c r="B46" s="2" t="s">
        <v>440</v>
      </c>
      <c r="C46" s="191"/>
      <c r="D46" s="202"/>
      <c r="E46" s="202">
        <v>300</v>
      </c>
    </row>
    <row r="47" spans="1:5" ht="15" customHeight="1" thickBot="1" x14ac:dyDescent="0.25">
      <c r="A47" s="61"/>
      <c r="B47" s="2" t="s">
        <v>441</v>
      </c>
      <c r="C47" s="191">
        <v>3775</v>
      </c>
      <c r="D47" s="202"/>
      <c r="E47" s="202">
        <v>200</v>
      </c>
    </row>
    <row r="48" spans="1:5" ht="15" customHeight="1" x14ac:dyDescent="0.2">
      <c r="A48" s="66"/>
      <c r="B48" s="31" t="s">
        <v>30</v>
      </c>
      <c r="C48" s="203"/>
      <c r="D48" s="204"/>
      <c r="E48" s="204"/>
    </row>
    <row r="49" spans="1:5" ht="15" customHeight="1" x14ac:dyDescent="0.2">
      <c r="A49" s="60"/>
      <c r="B49" s="2" t="s">
        <v>352</v>
      </c>
      <c r="C49" s="191">
        <v>114359</v>
      </c>
      <c r="D49" s="201">
        <v>125000</v>
      </c>
      <c r="E49" s="201">
        <v>99500</v>
      </c>
    </row>
    <row r="50" spans="1:5" ht="15" customHeight="1" x14ac:dyDescent="0.2">
      <c r="A50" s="60"/>
      <c r="B50" s="2" t="s">
        <v>353</v>
      </c>
      <c r="C50" s="218">
        <v>3033</v>
      </c>
      <c r="D50" s="191">
        <v>3575</v>
      </c>
      <c r="E50" s="191">
        <v>3500</v>
      </c>
    </row>
    <row r="51" spans="1:5" ht="15" customHeight="1" x14ac:dyDescent="0.2">
      <c r="A51" s="61"/>
      <c r="B51" s="2" t="s">
        <v>354</v>
      </c>
      <c r="C51" s="218">
        <v>4533</v>
      </c>
      <c r="D51" s="191">
        <v>5750</v>
      </c>
      <c r="E51" s="191">
        <v>5750</v>
      </c>
    </row>
    <row r="52" spans="1:5" ht="15" customHeight="1" thickBot="1" x14ac:dyDescent="0.25">
      <c r="A52" s="133"/>
      <c r="B52" s="64" t="s">
        <v>455</v>
      </c>
      <c r="C52" s="215"/>
      <c r="D52" s="219"/>
      <c r="E52" s="215">
        <v>150</v>
      </c>
    </row>
    <row r="53" spans="1:5" ht="15" customHeight="1" x14ac:dyDescent="0.2">
      <c r="A53" s="153" t="s">
        <v>355</v>
      </c>
      <c r="B53" s="159"/>
      <c r="C53" s="159"/>
      <c r="D53" s="159"/>
      <c r="E53" s="160"/>
    </row>
    <row r="54" spans="1:5" ht="15" customHeight="1" x14ac:dyDescent="0.25">
      <c r="A54" s="33" t="s">
        <v>17</v>
      </c>
      <c r="B54" s="34" t="s">
        <v>292</v>
      </c>
      <c r="C54" s="35" t="s">
        <v>347</v>
      </c>
      <c r="D54" s="36"/>
      <c r="E54" s="113">
        <v>2027</v>
      </c>
    </row>
    <row r="55" spans="1:5" ht="15" customHeight="1" x14ac:dyDescent="0.25">
      <c r="A55" s="38" t="s">
        <v>7</v>
      </c>
      <c r="B55" s="39" t="s">
        <v>71</v>
      </c>
      <c r="C55" s="40"/>
      <c r="D55" s="40"/>
      <c r="E55" s="41"/>
    </row>
    <row r="56" spans="1:5" ht="15" customHeight="1" x14ac:dyDescent="0.2">
      <c r="A56" s="156"/>
      <c r="B56" s="157"/>
      <c r="C56" s="28" t="s">
        <v>0</v>
      </c>
      <c r="D56" s="28" t="s">
        <v>3</v>
      </c>
      <c r="E56" s="27" t="s">
        <v>1</v>
      </c>
    </row>
    <row r="57" spans="1:5" ht="15" customHeight="1" x14ac:dyDescent="0.2">
      <c r="A57" s="137"/>
      <c r="B57" s="138"/>
      <c r="C57" s="108" t="s">
        <v>336</v>
      </c>
      <c r="D57" s="28" t="s">
        <v>338</v>
      </c>
      <c r="E57" s="29" t="s">
        <v>438</v>
      </c>
    </row>
    <row r="58" spans="1:5" ht="15" customHeight="1" x14ac:dyDescent="0.2">
      <c r="A58" s="137" t="s">
        <v>2</v>
      </c>
      <c r="B58" s="138"/>
      <c r="C58" s="28" t="s">
        <v>42</v>
      </c>
      <c r="D58" s="28" t="s">
        <v>337</v>
      </c>
      <c r="E58" s="29" t="s">
        <v>337</v>
      </c>
    </row>
    <row r="59" spans="1:5" ht="15" customHeight="1" thickBot="1" x14ac:dyDescent="0.25">
      <c r="A59" s="137" t="s">
        <v>19</v>
      </c>
      <c r="B59" s="138"/>
      <c r="C59" s="28" t="s">
        <v>8</v>
      </c>
      <c r="D59" s="28" t="s">
        <v>9</v>
      </c>
      <c r="E59" s="28" t="s">
        <v>10</v>
      </c>
    </row>
    <row r="60" spans="1:5" ht="15" customHeight="1" x14ac:dyDescent="0.2">
      <c r="A60" s="65"/>
      <c r="B60" s="31" t="s">
        <v>12</v>
      </c>
      <c r="C60" s="32"/>
      <c r="D60" s="32"/>
      <c r="E60" s="59"/>
    </row>
    <row r="61" spans="1:5" ht="15" customHeight="1" x14ac:dyDescent="0.2">
      <c r="A61" s="60"/>
      <c r="B61" s="2" t="s">
        <v>442</v>
      </c>
      <c r="C61" s="191">
        <v>10711</v>
      </c>
      <c r="D61" s="192">
        <v>65504</v>
      </c>
      <c r="E61" s="192">
        <v>0</v>
      </c>
    </row>
    <row r="62" spans="1:5" ht="15" customHeight="1" x14ac:dyDescent="0.2">
      <c r="A62" s="60"/>
      <c r="B62" s="2" t="s">
        <v>443</v>
      </c>
      <c r="C62" s="191">
        <v>150000</v>
      </c>
      <c r="D62" s="193">
        <v>50000</v>
      </c>
      <c r="E62" s="193">
        <v>0</v>
      </c>
    </row>
    <row r="63" spans="1:5" ht="15" customHeight="1" x14ac:dyDescent="0.2">
      <c r="A63" s="60"/>
      <c r="B63" s="2" t="s">
        <v>444</v>
      </c>
      <c r="C63" s="191">
        <v>89150</v>
      </c>
      <c r="D63" s="193"/>
      <c r="E63" s="193">
        <v>0</v>
      </c>
    </row>
    <row r="64" spans="1:5" ht="15" customHeight="1" x14ac:dyDescent="0.2">
      <c r="A64" s="60"/>
      <c r="B64" s="2" t="s">
        <v>445</v>
      </c>
      <c r="C64" s="194"/>
      <c r="D64" s="193">
        <v>1354000</v>
      </c>
      <c r="E64" s="193">
        <v>1354000</v>
      </c>
    </row>
    <row r="65" spans="1:6" ht="15" customHeight="1" x14ac:dyDescent="0.2">
      <c r="A65" s="60"/>
      <c r="B65" s="2" t="s">
        <v>454</v>
      </c>
      <c r="C65" s="191">
        <v>133399</v>
      </c>
      <c r="D65" s="193">
        <v>25000</v>
      </c>
      <c r="E65" s="193">
        <v>0</v>
      </c>
    </row>
    <row r="66" spans="1:6" ht="15" customHeight="1" x14ac:dyDescent="0.2">
      <c r="A66" s="60"/>
      <c r="B66" s="2" t="s">
        <v>356</v>
      </c>
      <c r="C66" s="191"/>
      <c r="D66" s="193">
        <v>113972</v>
      </c>
      <c r="E66" s="193">
        <v>49972</v>
      </c>
    </row>
    <row r="67" spans="1:6" ht="15" customHeight="1" x14ac:dyDescent="0.2">
      <c r="A67" s="60"/>
      <c r="B67" s="2" t="s">
        <v>446</v>
      </c>
      <c r="C67" s="191">
        <v>167722</v>
      </c>
      <c r="D67" s="192">
        <v>151500</v>
      </c>
      <c r="E67" s="192">
        <v>165000</v>
      </c>
    </row>
    <row r="68" spans="1:6" ht="15" customHeight="1" x14ac:dyDescent="0.2">
      <c r="A68" s="60"/>
      <c r="B68" s="2" t="s">
        <v>28</v>
      </c>
      <c r="C68" s="191">
        <v>1311</v>
      </c>
      <c r="D68" s="192">
        <v>1385</v>
      </c>
      <c r="E68" s="192">
        <v>1285</v>
      </c>
    </row>
    <row r="69" spans="1:6" ht="15" customHeight="1" x14ac:dyDescent="0.2">
      <c r="A69" s="60"/>
      <c r="B69" s="2" t="s">
        <v>357</v>
      </c>
      <c r="C69" s="191">
        <v>1333</v>
      </c>
      <c r="D69" s="192">
        <v>1700</v>
      </c>
      <c r="E69" s="192">
        <v>1333</v>
      </c>
    </row>
    <row r="70" spans="1:6" ht="15" customHeight="1" x14ac:dyDescent="0.2">
      <c r="A70" s="60"/>
      <c r="B70" s="2" t="s">
        <v>447</v>
      </c>
      <c r="C70" s="191">
        <v>0</v>
      </c>
      <c r="D70" s="192">
        <v>2700</v>
      </c>
      <c r="E70" s="192">
        <v>2000</v>
      </c>
    </row>
    <row r="71" spans="1:6" ht="15" customHeight="1" x14ac:dyDescent="0.2">
      <c r="A71" s="114"/>
      <c r="B71" s="2" t="s">
        <v>448</v>
      </c>
      <c r="C71" s="191">
        <v>1000</v>
      </c>
      <c r="D71" s="195">
        <v>1000</v>
      </c>
      <c r="E71" s="195">
        <v>1000</v>
      </c>
    </row>
    <row r="72" spans="1:6" ht="15" customHeight="1" x14ac:dyDescent="0.2">
      <c r="A72" s="114"/>
      <c r="B72" s="2" t="s">
        <v>449</v>
      </c>
      <c r="C72" s="191"/>
      <c r="D72" s="195">
        <v>2813</v>
      </c>
      <c r="E72" s="195">
        <v>0</v>
      </c>
    </row>
    <row r="73" spans="1:6" ht="15" customHeight="1" x14ac:dyDescent="0.2">
      <c r="A73" s="134"/>
      <c r="B73" s="4" t="s">
        <v>457</v>
      </c>
      <c r="C73" s="196"/>
      <c r="D73" s="197"/>
      <c r="E73" s="195">
        <v>9083</v>
      </c>
    </row>
    <row r="74" spans="1:6" ht="15" customHeight="1" x14ac:dyDescent="0.2">
      <c r="A74" s="115"/>
      <c r="B74" s="47" t="s">
        <v>14</v>
      </c>
      <c r="C74" s="198"/>
      <c r="D74" s="199"/>
      <c r="E74" s="200"/>
    </row>
    <row r="75" spans="1:6" ht="15" customHeight="1" x14ac:dyDescent="0.2">
      <c r="A75" s="60"/>
      <c r="B75" s="2" t="s">
        <v>31</v>
      </c>
      <c r="C75" s="191">
        <v>114152</v>
      </c>
      <c r="D75" s="192">
        <v>82500</v>
      </c>
      <c r="E75" s="192">
        <v>60000</v>
      </c>
    </row>
    <row r="76" spans="1:6" s="37" customFormat="1" ht="15" customHeight="1" x14ac:dyDescent="0.25">
      <c r="A76" s="60"/>
      <c r="B76" s="2" t="s">
        <v>463</v>
      </c>
      <c r="C76" s="191">
        <v>40786</v>
      </c>
      <c r="D76" s="201">
        <v>45500</v>
      </c>
      <c r="E76" s="201">
        <v>44397</v>
      </c>
      <c r="F76" s="132"/>
    </row>
    <row r="77" spans="1:6" ht="15" customHeight="1" x14ac:dyDescent="0.2">
      <c r="A77" s="60"/>
      <c r="B77" s="2" t="s">
        <v>358</v>
      </c>
      <c r="C77" s="191">
        <v>2700</v>
      </c>
      <c r="D77" s="201">
        <v>0</v>
      </c>
      <c r="E77" s="201">
        <v>0</v>
      </c>
    </row>
    <row r="78" spans="1:6" ht="15" customHeight="1" x14ac:dyDescent="0.2">
      <c r="A78" s="60"/>
      <c r="B78" s="2" t="s">
        <v>359</v>
      </c>
      <c r="C78" s="191">
        <v>36127</v>
      </c>
      <c r="D78" s="201">
        <v>38906</v>
      </c>
      <c r="E78" s="201">
        <v>30569</v>
      </c>
    </row>
    <row r="79" spans="1:6" ht="15" customHeight="1" x14ac:dyDescent="0.2">
      <c r="A79" s="60"/>
      <c r="B79" s="2" t="s">
        <v>360</v>
      </c>
      <c r="C79" s="191">
        <v>87232</v>
      </c>
      <c r="D79" s="201">
        <v>17000</v>
      </c>
      <c r="E79" s="201">
        <v>15000</v>
      </c>
    </row>
    <row r="80" spans="1:6" ht="15" customHeight="1" x14ac:dyDescent="0.2">
      <c r="A80" s="60"/>
      <c r="B80" s="2" t="s">
        <v>361</v>
      </c>
      <c r="C80" s="191"/>
      <c r="D80" s="201"/>
      <c r="E80" s="201"/>
    </row>
    <row r="81" spans="1:5" ht="15" customHeight="1" x14ac:dyDescent="0.2">
      <c r="A81" s="60"/>
      <c r="B81" s="2" t="s">
        <v>362</v>
      </c>
      <c r="C81" s="191">
        <v>12000</v>
      </c>
      <c r="D81" s="201">
        <v>36000</v>
      </c>
      <c r="E81" s="201">
        <v>14000</v>
      </c>
    </row>
    <row r="82" spans="1:5" ht="15" customHeight="1" x14ac:dyDescent="0.2">
      <c r="A82" s="60"/>
      <c r="B82" s="2" t="s">
        <v>450</v>
      </c>
      <c r="C82" s="194">
        <v>52</v>
      </c>
      <c r="D82" s="201">
        <v>300</v>
      </c>
      <c r="E82" s="201">
        <v>300</v>
      </c>
    </row>
    <row r="83" spans="1:5" ht="15" customHeight="1" x14ac:dyDescent="0.2">
      <c r="A83" s="60"/>
      <c r="B83" s="2" t="s">
        <v>363</v>
      </c>
      <c r="C83" s="191">
        <v>35585</v>
      </c>
      <c r="D83" s="201">
        <v>36000</v>
      </c>
      <c r="E83" s="201">
        <v>43000</v>
      </c>
    </row>
    <row r="84" spans="1:5" ht="15" customHeight="1" thickBot="1" x14ac:dyDescent="0.25">
      <c r="A84" s="61"/>
      <c r="B84" s="3" t="s">
        <v>364</v>
      </c>
      <c r="C84" s="196">
        <v>32526</v>
      </c>
      <c r="D84" s="202">
        <v>35028</v>
      </c>
      <c r="E84" s="202">
        <v>27522</v>
      </c>
    </row>
    <row r="85" spans="1:5" ht="15" customHeight="1" x14ac:dyDescent="0.2">
      <c r="A85" s="66"/>
      <c r="B85" s="31" t="s">
        <v>15</v>
      </c>
      <c r="C85" s="203"/>
      <c r="D85" s="204"/>
      <c r="E85" s="204"/>
    </row>
    <row r="86" spans="1:5" ht="15" customHeight="1" x14ac:dyDescent="0.2">
      <c r="A86" s="60"/>
      <c r="B86" s="2" t="s">
        <v>365</v>
      </c>
      <c r="C86" s="205"/>
      <c r="D86" s="206">
        <v>232028</v>
      </c>
      <c r="E86" s="206">
        <v>232028</v>
      </c>
    </row>
    <row r="87" spans="1:5" ht="15" customHeight="1" x14ac:dyDescent="0.2">
      <c r="A87" s="60"/>
      <c r="B87" s="2" t="s">
        <v>366</v>
      </c>
      <c r="C87" s="207"/>
      <c r="D87" s="206"/>
      <c r="E87" s="206">
        <v>6000</v>
      </c>
    </row>
    <row r="88" spans="1:5" ht="15" customHeight="1" x14ac:dyDescent="0.2">
      <c r="A88" s="60"/>
      <c r="B88" s="2" t="s">
        <v>458</v>
      </c>
      <c r="C88" s="208"/>
      <c r="D88" s="206"/>
      <c r="E88" s="206">
        <v>2813</v>
      </c>
    </row>
    <row r="89" spans="1:5" ht="15" customHeight="1" x14ac:dyDescent="0.2">
      <c r="A89" s="61"/>
      <c r="B89" s="3" t="s">
        <v>367</v>
      </c>
      <c r="C89" s="209"/>
      <c r="D89" s="210"/>
      <c r="E89" s="210">
        <v>154000</v>
      </c>
    </row>
    <row r="90" spans="1:5" ht="15" customHeight="1" x14ac:dyDescent="0.2">
      <c r="A90" s="61"/>
      <c r="B90" s="3" t="s">
        <v>368</v>
      </c>
      <c r="C90" s="209"/>
      <c r="D90" s="210"/>
      <c r="E90" s="210"/>
    </row>
    <row r="91" spans="1:5" ht="15" customHeight="1" x14ac:dyDescent="0.2">
      <c r="A91" s="61"/>
      <c r="B91" s="3" t="s">
        <v>481</v>
      </c>
      <c r="C91" s="209"/>
      <c r="D91" s="211">
        <v>4792</v>
      </c>
      <c r="E91" s="211">
        <v>25087</v>
      </c>
    </row>
    <row r="92" spans="1:5" ht="15" customHeight="1" x14ac:dyDescent="0.2">
      <c r="A92" s="61"/>
      <c r="B92" s="3" t="s">
        <v>369</v>
      </c>
      <c r="C92" s="209"/>
      <c r="D92" s="211"/>
      <c r="E92" s="211"/>
    </row>
    <row r="93" spans="1:5" ht="15" customHeight="1" x14ac:dyDescent="0.2">
      <c r="A93" s="61"/>
      <c r="B93" s="3" t="s">
        <v>435</v>
      </c>
      <c r="C93" s="209"/>
      <c r="D93" s="211">
        <v>38000</v>
      </c>
      <c r="E93" s="211">
        <v>0</v>
      </c>
    </row>
    <row r="94" spans="1:5" ht="15" customHeight="1" x14ac:dyDescent="0.2">
      <c r="A94" s="61"/>
      <c r="B94" s="3" t="s">
        <v>462</v>
      </c>
      <c r="C94" s="209"/>
      <c r="D94" s="211">
        <v>0</v>
      </c>
      <c r="E94" s="211">
        <v>15000</v>
      </c>
    </row>
    <row r="95" spans="1:5" ht="15" customHeight="1" x14ac:dyDescent="0.2">
      <c r="A95" s="61"/>
      <c r="B95" s="3" t="s">
        <v>461</v>
      </c>
      <c r="C95" s="202"/>
      <c r="D95" s="193">
        <v>0</v>
      </c>
      <c r="E95" s="193">
        <v>20000</v>
      </c>
    </row>
    <row r="96" spans="1:5" ht="15" customHeight="1" x14ac:dyDescent="0.2">
      <c r="A96" s="61"/>
      <c r="B96" s="3" t="s">
        <v>370</v>
      </c>
      <c r="C96" s="68"/>
      <c r="D96" s="68"/>
      <c r="E96" s="116"/>
    </row>
    <row r="97" spans="1:6" ht="15" customHeight="1" x14ac:dyDescent="0.2">
      <c r="A97" s="61"/>
      <c r="B97" s="3" t="s">
        <v>371</v>
      </c>
      <c r="C97" s="68"/>
      <c r="D97" s="68"/>
      <c r="E97" s="116"/>
    </row>
    <row r="98" spans="1:6" ht="15" customHeight="1" thickBot="1" x14ac:dyDescent="0.25">
      <c r="A98" s="75"/>
      <c r="B98" s="64" t="s">
        <v>436</v>
      </c>
      <c r="C98" s="117"/>
      <c r="D98" s="117"/>
      <c r="E98" s="117"/>
    </row>
    <row r="99" spans="1:6" ht="15" customHeight="1" thickBot="1" x14ac:dyDescent="0.25">
      <c r="A99" s="43"/>
      <c r="B99" s="17"/>
      <c r="C99" s="17"/>
      <c r="D99" s="17"/>
      <c r="E99" s="17"/>
    </row>
    <row r="100" spans="1:6" ht="15" customHeight="1" thickBot="1" x14ac:dyDescent="0.3">
      <c r="A100" s="53"/>
      <c r="B100" s="54" t="s">
        <v>4</v>
      </c>
      <c r="C100" s="52">
        <f>SUM(C61:C99)+SUM(C40:C51)+SUM(C13:C31)</f>
        <v>1751670</v>
      </c>
      <c r="D100" s="52">
        <f>SUM(D61:D99)+SUM(D40:D51)+SUM(D13:D31)</f>
        <v>3167973</v>
      </c>
      <c r="E100" s="52">
        <f>SUM(E61:E99)+SUM(E40:E52)+SUM(E13:E31)</f>
        <v>3119369</v>
      </c>
    </row>
    <row r="101" spans="1:6" ht="15" customHeight="1" x14ac:dyDescent="0.2">
      <c r="A101" s="161" t="s">
        <v>372</v>
      </c>
      <c r="B101" s="162"/>
      <c r="C101" s="162"/>
      <c r="D101" s="162"/>
      <c r="E101" s="163"/>
    </row>
    <row r="102" spans="1:6" ht="15" customHeight="1" x14ac:dyDescent="0.25">
      <c r="A102" s="33" t="s">
        <v>17</v>
      </c>
      <c r="B102" s="34" t="s">
        <v>292</v>
      </c>
      <c r="C102" s="35" t="s">
        <v>347</v>
      </c>
      <c r="D102" s="36"/>
      <c r="E102" s="113">
        <v>2027</v>
      </c>
    </row>
    <row r="103" spans="1:6" ht="15" customHeight="1" x14ac:dyDescent="0.25">
      <c r="A103" s="38" t="s">
        <v>329</v>
      </c>
      <c r="B103" s="39" t="s">
        <v>41</v>
      </c>
      <c r="C103" s="40"/>
      <c r="D103" s="40"/>
      <c r="E103" s="41"/>
    </row>
    <row r="104" spans="1:6" ht="15" customHeight="1" x14ac:dyDescent="0.2">
      <c r="A104" s="156"/>
      <c r="B104" s="157"/>
      <c r="C104" s="28" t="s">
        <v>0</v>
      </c>
      <c r="D104" s="28" t="s">
        <v>3</v>
      </c>
      <c r="E104" s="27" t="s">
        <v>1</v>
      </c>
    </row>
    <row r="105" spans="1:6" ht="15" customHeight="1" x14ac:dyDescent="0.2">
      <c r="A105" s="137"/>
      <c r="B105" s="138"/>
      <c r="C105" s="108" t="s">
        <v>336</v>
      </c>
      <c r="D105" s="28" t="s">
        <v>338</v>
      </c>
      <c r="E105" s="29" t="s">
        <v>438</v>
      </c>
    </row>
    <row r="106" spans="1:6" s="44" customFormat="1" ht="15" customHeight="1" x14ac:dyDescent="0.2">
      <c r="A106" s="137" t="s">
        <v>11</v>
      </c>
      <c r="B106" s="138"/>
      <c r="C106" s="28" t="s">
        <v>42</v>
      </c>
      <c r="D106" s="28" t="s">
        <v>337</v>
      </c>
      <c r="E106" s="29" t="s">
        <v>337</v>
      </c>
    </row>
    <row r="107" spans="1:6" ht="15" customHeight="1" thickBot="1" x14ac:dyDescent="0.25">
      <c r="A107" s="164" t="s">
        <v>19</v>
      </c>
      <c r="B107" s="165"/>
      <c r="C107" s="28" t="s">
        <v>8</v>
      </c>
      <c r="D107" s="28" t="s">
        <v>9</v>
      </c>
      <c r="E107" s="28" t="s">
        <v>10</v>
      </c>
    </row>
    <row r="108" spans="1:6" ht="15" customHeight="1" x14ac:dyDescent="0.2">
      <c r="A108" s="58"/>
      <c r="B108" s="31" t="s">
        <v>16</v>
      </c>
      <c r="C108" s="32"/>
      <c r="D108" s="32"/>
      <c r="E108" s="59"/>
    </row>
    <row r="109" spans="1:6" ht="15" customHeight="1" x14ac:dyDescent="0.2">
      <c r="A109" s="60"/>
      <c r="B109" s="2" t="s">
        <v>373</v>
      </c>
      <c r="C109" s="191">
        <v>314679</v>
      </c>
      <c r="D109" s="192">
        <v>359000</v>
      </c>
      <c r="E109" s="192">
        <v>347000</v>
      </c>
    </row>
    <row r="110" spans="1:6" ht="15" hidden="1" customHeight="1" x14ac:dyDescent="0.2">
      <c r="A110" s="60"/>
      <c r="B110" s="2"/>
      <c r="C110" s="191"/>
      <c r="D110" s="192"/>
      <c r="E110" s="192"/>
    </row>
    <row r="111" spans="1:6" ht="15" hidden="1" customHeight="1" x14ac:dyDescent="0.2">
      <c r="A111" s="60"/>
      <c r="B111" s="2" t="s">
        <v>465</v>
      </c>
      <c r="C111" s="191">
        <v>972</v>
      </c>
      <c r="D111" s="192">
        <v>1943</v>
      </c>
      <c r="E111" s="192"/>
      <c r="F111" s="109"/>
    </row>
    <row r="112" spans="1:6" ht="15" hidden="1" customHeight="1" x14ac:dyDescent="0.2">
      <c r="A112" s="60"/>
      <c r="B112" s="2" t="s">
        <v>466</v>
      </c>
      <c r="C112" s="191">
        <v>100</v>
      </c>
      <c r="D112" s="192">
        <v>202</v>
      </c>
      <c r="E112" s="192"/>
      <c r="F112" s="109"/>
    </row>
    <row r="113" spans="1:7" ht="15" hidden="1" customHeight="1" x14ac:dyDescent="0.2">
      <c r="A113" s="60"/>
      <c r="B113" s="2" t="s">
        <v>467</v>
      </c>
      <c r="C113" s="191">
        <v>642</v>
      </c>
      <c r="D113" s="192">
        <v>879</v>
      </c>
      <c r="E113" s="192"/>
      <c r="F113" s="109"/>
    </row>
    <row r="114" spans="1:7" ht="15" hidden="1" customHeight="1" x14ac:dyDescent="0.2">
      <c r="A114" s="60"/>
      <c r="B114" s="2" t="s">
        <v>468</v>
      </c>
      <c r="C114" s="191">
        <v>1279</v>
      </c>
      <c r="D114" s="192">
        <v>1350</v>
      </c>
      <c r="E114" s="192"/>
      <c r="F114" s="109"/>
    </row>
    <row r="115" spans="1:7" ht="15" hidden="1" customHeight="1" x14ac:dyDescent="0.2">
      <c r="A115" s="60"/>
      <c r="B115" s="2" t="s">
        <v>469</v>
      </c>
      <c r="C115" s="191">
        <v>16011</v>
      </c>
      <c r="D115" s="192">
        <v>18906</v>
      </c>
      <c r="E115" s="192"/>
      <c r="F115" s="109"/>
    </row>
    <row r="116" spans="1:7" ht="15" hidden="1" customHeight="1" x14ac:dyDescent="0.2">
      <c r="A116" s="60"/>
      <c r="B116" s="2" t="s">
        <v>470</v>
      </c>
      <c r="C116" s="191">
        <v>17721</v>
      </c>
      <c r="D116" s="192">
        <v>26001</v>
      </c>
      <c r="E116" s="192"/>
      <c r="F116" s="109"/>
    </row>
    <row r="117" spans="1:7" ht="15" hidden="1" customHeight="1" x14ac:dyDescent="0.2">
      <c r="A117" s="60"/>
      <c r="B117" s="2" t="s">
        <v>471</v>
      </c>
      <c r="C117" s="191">
        <v>248815</v>
      </c>
      <c r="D117" s="192">
        <v>240000</v>
      </c>
      <c r="E117" s="192"/>
      <c r="F117" s="109"/>
      <c r="G117" s="19" t="s">
        <v>478</v>
      </c>
    </row>
    <row r="118" spans="1:7" ht="15" hidden="1" customHeight="1" x14ac:dyDescent="0.2">
      <c r="A118" s="60"/>
      <c r="B118" s="2" t="s">
        <v>472</v>
      </c>
      <c r="C118" s="191">
        <v>4396</v>
      </c>
      <c r="D118" s="192">
        <v>2950</v>
      </c>
      <c r="E118" s="192"/>
      <c r="F118" s="109"/>
      <c r="G118" s="19" t="s">
        <v>479</v>
      </c>
    </row>
    <row r="119" spans="1:7" ht="15" hidden="1" customHeight="1" x14ac:dyDescent="0.2">
      <c r="A119" s="60"/>
      <c r="B119" s="2" t="s">
        <v>473</v>
      </c>
      <c r="C119" s="191">
        <v>1781</v>
      </c>
      <c r="D119" s="192">
        <v>2350</v>
      </c>
      <c r="E119" s="192"/>
      <c r="F119" s="109"/>
    </row>
    <row r="120" spans="1:7" ht="15" hidden="1" customHeight="1" x14ac:dyDescent="0.2">
      <c r="A120" s="60"/>
      <c r="B120" s="2" t="s">
        <v>474</v>
      </c>
      <c r="C120" s="191">
        <v>21559</v>
      </c>
      <c r="D120" s="192">
        <v>15500</v>
      </c>
      <c r="E120" s="192"/>
      <c r="F120" s="109"/>
    </row>
    <row r="121" spans="1:7" ht="15" hidden="1" customHeight="1" x14ac:dyDescent="0.2">
      <c r="A121" s="60"/>
      <c r="B121" s="2" t="s">
        <v>475</v>
      </c>
      <c r="C121" s="191">
        <v>1403</v>
      </c>
      <c r="D121" s="192">
        <v>350</v>
      </c>
      <c r="E121" s="192"/>
      <c r="F121" s="109"/>
    </row>
    <row r="122" spans="1:7" ht="15" hidden="1" customHeight="1" x14ac:dyDescent="0.2">
      <c r="A122" s="60"/>
      <c r="B122" s="2"/>
      <c r="C122" s="191"/>
      <c r="D122" s="192"/>
      <c r="E122" s="192"/>
    </row>
    <row r="123" spans="1:7" ht="15" customHeight="1" x14ac:dyDescent="0.2">
      <c r="A123" s="60"/>
      <c r="B123" s="2" t="s">
        <v>374</v>
      </c>
      <c r="C123" s="191">
        <v>21187</v>
      </c>
      <c r="D123" s="201">
        <v>24000</v>
      </c>
      <c r="E123" s="201">
        <v>24100</v>
      </c>
    </row>
    <row r="124" spans="1:7" ht="15" customHeight="1" x14ac:dyDescent="0.2">
      <c r="A124" s="60"/>
      <c r="B124" s="2" t="s">
        <v>375</v>
      </c>
      <c r="C124" s="191">
        <v>98318</v>
      </c>
      <c r="D124" s="192">
        <v>102000</v>
      </c>
      <c r="E124" s="192">
        <v>72500</v>
      </c>
    </row>
    <row r="125" spans="1:7" ht="15" customHeight="1" x14ac:dyDescent="0.2">
      <c r="A125" s="60"/>
      <c r="B125" s="2" t="s">
        <v>376</v>
      </c>
      <c r="C125" s="191">
        <v>12504</v>
      </c>
      <c r="D125" s="201">
        <v>14500</v>
      </c>
      <c r="E125" s="201">
        <v>12500</v>
      </c>
    </row>
    <row r="126" spans="1:7" ht="15" customHeight="1" x14ac:dyDescent="0.2">
      <c r="A126" s="60"/>
      <c r="B126" s="2" t="s">
        <v>377</v>
      </c>
      <c r="C126" s="191">
        <v>70193</v>
      </c>
      <c r="D126" s="192">
        <v>77500</v>
      </c>
      <c r="E126" s="192">
        <v>85150</v>
      </c>
    </row>
    <row r="127" spans="1:7" ht="15" customHeight="1" x14ac:dyDescent="0.2">
      <c r="A127" s="60"/>
      <c r="B127" s="2" t="s">
        <v>378</v>
      </c>
      <c r="C127" s="191">
        <v>12174</v>
      </c>
      <c r="D127" s="201">
        <v>20000</v>
      </c>
      <c r="E127" s="201">
        <v>10000</v>
      </c>
    </row>
    <row r="128" spans="1:7" ht="15" customHeight="1" x14ac:dyDescent="0.2">
      <c r="A128" s="60"/>
      <c r="B128" s="2" t="s">
        <v>379</v>
      </c>
      <c r="C128" s="191">
        <v>203</v>
      </c>
      <c r="D128" s="201">
        <v>3500</v>
      </c>
      <c r="E128" s="201">
        <v>3500</v>
      </c>
    </row>
    <row r="129" spans="1:9" ht="15" customHeight="1" x14ac:dyDescent="0.2">
      <c r="A129" s="60"/>
      <c r="B129" s="2" t="s">
        <v>32</v>
      </c>
      <c r="C129" s="191">
        <v>29</v>
      </c>
      <c r="D129" s="201">
        <v>4500</v>
      </c>
      <c r="E129" s="201">
        <v>3750</v>
      </c>
    </row>
    <row r="130" spans="1:9" ht="15" customHeight="1" x14ac:dyDescent="0.2">
      <c r="A130" s="60"/>
      <c r="B130" s="2" t="s">
        <v>33</v>
      </c>
      <c r="C130" s="191">
        <v>622</v>
      </c>
      <c r="D130" s="201">
        <v>7500</v>
      </c>
      <c r="E130" s="201">
        <v>6500</v>
      </c>
    </row>
    <row r="131" spans="1:9" ht="15" customHeight="1" thickBot="1" x14ac:dyDescent="0.25">
      <c r="A131" s="169" t="s">
        <v>380</v>
      </c>
      <c r="B131" s="170"/>
      <c r="C131" s="170"/>
      <c r="D131" s="170"/>
      <c r="E131" s="171"/>
    </row>
    <row r="132" spans="1:9" ht="18" x14ac:dyDescent="0.25">
      <c r="A132" s="69" t="s">
        <v>17</v>
      </c>
      <c r="B132" s="34" t="s">
        <v>292</v>
      </c>
      <c r="C132" s="70" t="s">
        <v>347</v>
      </c>
      <c r="D132" s="71"/>
      <c r="E132" s="118">
        <v>2027</v>
      </c>
    </row>
    <row r="133" spans="1:9" ht="30" customHeight="1" x14ac:dyDescent="0.25">
      <c r="A133" s="72" t="s">
        <v>329</v>
      </c>
      <c r="B133" s="39" t="s">
        <v>70</v>
      </c>
      <c r="C133" s="40"/>
      <c r="D133" s="40"/>
      <c r="E133" s="73"/>
      <c r="I133" s="135"/>
    </row>
    <row r="134" spans="1:9" s="37" customFormat="1" ht="20.100000000000001" customHeight="1" x14ac:dyDescent="0.25">
      <c r="A134" s="172"/>
      <c r="B134" s="157"/>
      <c r="C134" s="28" t="s">
        <v>0</v>
      </c>
      <c r="D134" s="28" t="s">
        <v>3</v>
      </c>
      <c r="E134" s="27" t="s">
        <v>1</v>
      </c>
      <c r="I134" s="136"/>
    </row>
    <row r="135" spans="1:9" ht="15" customHeight="1" x14ac:dyDescent="0.2">
      <c r="A135" s="173"/>
      <c r="B135" s="138"/>
      <c r="C135" s="108" t="s">
        <v>336</v>
      </c>
      <c r="D135" s="28" t="s">
        <v>338</v>
      </c>
      <c r="E135" s="29" t="s">
        <v>438</v>
      </c>
    </row>
    <row r="136" spans="1:9" ht="15" customHeight="1" x14ac:dyDescent="0.2">
      <c r="A136" s="173" t="s">
        <v>11</v>
      </c>
      <c r="B136" s="138"/>
      <c r="C136" s="28" t="s">
        <v>42</v>
      </c>
      <c r="D136" s="28" t="s">
        <v>337</v>
      </c>
      <c r="E136" s="29" t="s">
        <v>337</v>
      </c>
    </row>
    <row r="137" spans="1:9" ht="15" customHeight="1" thickBot="1" x14ac:dyDescent="0.25">
      <c r="A137" s="177" t="s">
        <v>19</v>
      </c>
      <c r="B137" s="165"/>
      <c r="C137" s="28" t="s">
        <v>8</v>
      </c>
      <c r="D137" s="28" t="s">
        <v>9</v>
      </c>
      <c r="E137" s="28" t="s">
        <v>10</v>
      </c>
    </row>
    <row r="138" spans="1:9" ht="15" customHeight="1" x14ac:dyDescent="0.2">
      <c r="A138" s="65"/>
      <c r="B138" s="31" t="s">
        <v>27</v>
      </c>
      <c r="C138" s="32"/>
      <c r="D138" s="32"/>
      <c r="E138" s="59"/>
    </row>
    <row r="139" spans="1:9" ht="15" customHeight="1" x14ac:dyDescent="0.2">
      <c r="A139" s="60"/>
      <c r="B139" s="2" t="s">
        <v>34</v>
      </c>
      <c r="C139" s="191">
        <v>247464</v>
      </c>
      <c r="D139" s="192">
        <v>296669</v>
      </c>
      <c r="E139" s="192">
        <v>285253</v>
      </c>
    </row>
    <row r="140" spans="1:9" ht="15" customHeight="1" x14ac:dyDescent="0.2">
      <c r="A140" s="60"/>
      <c r="B140" s="2" t="s">
        <v>381</v>
      </c>
      <c r="C140" s="191">
        <v>14285</v>
      </c>
      <c r="D140" s="201">
        <v>14285</v>
      </c>
      <c r="E140" s="201">
        <v>14285</v>
      </c>
    </row>
    <row r="141" spans="1:9" ht="15" customHeight="1" x14ac:dyDescent="0.2">
      <c r="A141" s="60"/>
      <c r="B141" s="2" t="s">
        <v>425</v>
      </c>
      <c r="C141" s="191">
        <v>2607</v>
      </c>
      <c r="D141" s="201">
        <v>2813</v>
      </c>
      <c r="E141" s="201">
        <v>2813</v>
      </c>
    </row>
    <row r="142" spans="1:9" ht="15" customHeight="1" x14ac:dyDescent="0.2">
      <c r="A142" s="60"/>
      <c r="B142" s="2" t="s">
        <v>35</v>
      </c>
      <c r="C142" s="201">
        <v>41719</v>
      </c>
      <c r="D142" s="192">
        <v>49910</v>
      </c>
      <c r="E142" s="192">
        <v>49910</v>
      </c>
    </row>
    <row r="143" spans="1:9" ht="15" customHeight="1" x14ac:dyDescent="0.2">
      <c r="A143" s="62"/>
      <c r="B143" s="2" t="s">
        <v>464</v>
      </c>
      <c r="C143" s="191"/>
      <c r="D143" s="201"/>
      <c r="E143" s="201">
        <v>20000</v>
      </c>
    </row>
    <row r="144" spans="1:9" ht="15" customHeight="1" x14ac:dyDescent="0.2">
      <c r="A144" s="61"/>
      <c r="B144" s="3"/>
      <c r="C144" s="220"/>
      <c r="D144" s="202"/>
      <c r="E144" s="202"/>
    </row>
    <row r="145" spans="1:5" ht="15" customHeight="1" thickBot="1" x14ac:dyDescent="0.25">
      <c r="A145" s="61"/>
      <c r="B145" s="3"/>
      <c r="C145" s="3"/>
      <c r="D145" s="68"/>
      <c r="E145" s="68"/>
    </row>
    <row r="146" spans="1:5" ht="15" customHeight="1" x14ac:dyDescent="0.2">
      <c r="A146" s="65"/>
      <c r="B146" s="31" t="s">
        <v>36</v>
      </c>
      <c r="C146" s="32"/>
      <c r="D146" s="59"/>
      <c r="E146" s="59"/>
    </row>
    <row r="147" spans="1:5" ht="15" customHeight="1" x14ac:dyDescent="0.2">
      <c r="A147" s="60"/>
      <c r="B147" s="2" t="s">
        <v>382</v>
      </c>
      <c r="C147" s="191">
        <v>61113</v>
      </c>
      <c r="D147" s="201">
        <v>90000</v>
      </c>
      <c r="E147" s="201">
        <v>281500</v>
      </c>
    </row>
    <row r="148" spans="1:5" ht="15" customHeight="1" x14ac:dyDescent="0.2">
      <c r="A148" s="60"/>
      <c r="B148" s="2" t="s">
        <v>383</v>
      </c>
      <c r="C148" s="191">
        <v>19211</v>
      </c>
      <c r="D148" s="201">
        <v>32500</v>
      </c>
      <c r="E148" s="201">
        <v>37500</v>
      </c>
    </row>
    <row r="149" spans="1:5" ht="15" customHeight="1" x14ac:dyDescent="0.2">
      <c r="A149" s="60"/>
      <c r="B149" s="2" t="s">
        <v>384</v>
      </c>
      <c r="C149" s="201">
        <v>0</v>
      </c>
      <c r="D149" s="201">
        <v>232028</v>
      </c>
      <c r="E149" s="201">
        <v>232028</v>
      </c>
    </row>
    <row r="150" spans="1:5" ht="15" customHeight="1" x14ac:dyDescent="0.2">
      <c r="A150" s="60"/>
      <c r="B150" s="2" t="s">
        <v>452</v>
      </c>
      <c r="C150" s="218">
        <v>0</v>
      </c>
      <c r="D150" s="201">
        <v>1354000</v>
      </c>
      <c r="E150" s="201">
        <v>1354000</v>
      </c>
    </row>
    <row r="151" spans="1:5" ht="15" customHeight="1" x14ac:dyDescent="0.2">
      <c r="A151" s="60"/>
      <c r="B151" s="2" t="s">
        <v>385</v>
      </c>
      <c r="C151" s="191">
        <v>5130</v>
      </c>
      <c r="D151" s="201">
        <v>8000</v>
      </c>
      <c r="E151" s="201">
        <v>7750</v>
      </c>
    </row>
    <row r="152" spans="1:5" ht="15" customHeight="1" x14ac:dyDescent="0.2">
      <c r="A152" s="60"/>
      <c r="B152" s="2" t="s">
        <v>386</v>
      </c>
      <c r="C152" s="191">
        <v>19993</v>
      </c>
      <c r="D152" s="201">
        <v>20000</v>
      </c>
      <c r="E152" s="201">
        <v>6500</v>
      </c>
    </row>
    <row r="153" spans="1:5" ht="15" customHeight="1" x14ac:dyDescent="0.2">
      <c r="A153" s="60"/>
      <c r="B153" s="2" t="s">
        <v>387</v>
      </c>
      <c r="C153" s="191">
        <v>4701</v>
      </c>
      <c r="D153" s="201">
        <v>7250</v>
      </c>
      <c r="E153" s="201">
        <v>6750</v>
      </c>
    </row>
    <row r="154" spans="1:5" ht="15" customHeight="1" x14ac:dyDescent="0.2">
      <c r="A154" s="61"/>
      <c r="B154" s="3" t="s">
        <v>388</v>
      </c>
      <c r="C154" s="191">
        <v>20500</v>
      </c>
      <c r="D154" s="202"/>
      <c r="E154" s="202"/>
    </row>
    <row r="155" spans="1:5" ht="15" customHeight="1" x14ac:dyDescent="0.2">
      <c r="A155" s="61"/>
      <c r="B155" s="3" t="s">
        <v>453</v>
      </c>
      <c r="C155" s="191">
        <v>35077</v>
      </c>
      <c r="D155" s="193">
        <v>35028</v>
      </c>
      <c r="E155" s="193"/>
    </row>
    <row r="156" spans="1:5" s="37" customFormat="1" ht="15" customHeight="1" x14ac:dyDescent="0.25">
      <c r="A156" s="61"/>
      <c r="B156" s="2" t="s">
        <v>451</v>
      </c>
      <c r="C156" s="191">
        <v>89150</v>
      </c>
      <c r="D156" s="202">
        <v>0</v>
      </c>
      <c r="E156" s="202"/>
    </row>
    <row r="157" spans="1:5" ht="15" customHeight="1" x14ac:dyDescent="0.2">
      <c r="A157" s="60"/>
      <c r="B157" s="3" t="s">
        <v>389</v>
      </c>
      <c r="C157" s="201"/>
      <c r="D157" s="201">
        <v>20000</v>
      </c>
      <c r="E157" s="201">
        <v>6500</v>
      </c>
    </row>
    <row r="158" spans="1:5" ht="15" customHeight="1" x14ac:dyDescent="0.2">
      <c r="A158" s="60"/>
      <c r="B158" s="2" t="s">
        <v>427</v>
      </c>
      <c r="C158" s="218">
        <v>264</v>
      </c>
      <c r="D158" s="201">
        <v>500</v>
      </c>
      <c r="E158" s="201">
        <v>1275</v>
      </c>
    </row>
    <row r="159" spans="1:5" ht="15" customHeight="1" thickBot="1" x14ac:dyDescent="0.25">
      <c r="A159" s="130"/>
      <c r="B159" s="131" t="s">
        <v>426</v>
      </c>
      <c r="C159" s="221"/>
      <c r="D159" s="222">
        <v>113972</v>
      </c>
      <c r="E159" s="222">
        <v>49972</v>
      </c>
    </row>
    <row r="160" spans="1:5" ht="15" customHeight="1" x14ac:dyDescent="0.2">
      <c r="A160" s="65"/>
      <c r="B160" s="31" t="s">
        <v>37</v>
      </c>
      <c r="C160" s="32"/>
      <c r="D160" s="59"/>
      <c r="E160" s="59"/>
    </row>
    <row r="161" spans="1:5" ht="15" customHeight="1" x14ac:dyDescent="0.2">
      <c r="A161" s="60"/>
      <c r="B161" s="2" t="s">
        <v>390</v>
      </c>
      <c r="C161" s="191">
        <v>35673</v>
      </c>
      <c r="D161" s="192">
        <v>39000</v>
      </c>
      <c r="E161" s="192">
        <v>38000</v>
      </c>
    </row>
    <row r="162" spans="1:5" s="44" customFormat="1" ht="15" customHeight="1" x14ac:dyDescent="0.2">
      <c r="A162" s="60"/>
      <c r="B162" s="2" t="s">
        <v>460</v>
      </c>
      <c r="C162" s="191">
        <v>44121</v>
      </c>
      <c r="D162" s="201">
        <v>50000</v>
      </c>
      <c r="E162" s="201">
        <v>50000</v>
      </c>
    </row>
    <row r="163" spans="1:5" ht="15" customHeight="1" x14ac:dyDescent="0.2">
      <c r="A163" s="60"/>
      <c r="B163" s="2" t="s">
        <v>29</v>
      </c>
      <c r="C163" s="191">
        <v>25696</v>
      </c>
      <c r="D163" s="192">
        <v>36900</v>
      </c>
      <c r="E163" s="192">
        <v>35500</v>
      </c>
    </row>
    <row r="164" spans="1:5" ht="15" customHeight="1" x14ac:dyDescent="0.2">
      <c r="A164" s="60"/>
      <c r="B164" s="2" t="s">
        <v>457</v>
      </c>
      <c r="C164" s="191"/>
      <c r="D164" s="192"/>
      <c r="E164" s="192">
        <v>9083</v>
      </c>
    </row>
    <row r="165" spans="1:5" ht="15" customHeight="1" x14ac:dyDescent="0.2">
      <c r="A165" s="60"/>
      <c r="B165" s="2" t="s">
        <v>391</v>
      </c>
      <c r="C165" s="191">
        <v>4897</v>
      </c>
      <c r="D165" s="192">
        <v>16792</v>
      </c>
      <c r="E165" s="192">
        <v>10000</v>
      </c>
    </row>
    <row r="166" spans="1:5" ht="15" customHeight="1" x14ac:dyDescent="0.2">
      <c r="A166" s="61"/>
      <c r="B166" s="3" t="s">
        <v>392</v>
      </c>
      <c r="C166" s="191"/>
      <c r="D166" s="193">
        <v>5000</v>
      </c>
      <c r="E166" s="193">
        <v>10000</v>
      </c>
    </row>
    <row r="167" spans="1:5" ht="15" customHeight="1" x14ac:dyDescent="0.2">
      <c r="A167" s="61"/>
      <c r="B167" s="3" t="s">
        <v>437</v>
      </c>
      <c r="C167" s="191">
        <v>48538</v>
      </c>
      <c r="D167" s="193">
        <v>15000</v>
      </c>
      <c r="E167" s="193">
        <v>10000</v>
      </c>
    </row>
    <row r="168" spans="1:5" ht="15" customHeight="1" x14ac:dyDescent="0.2">
      <c r="A168" s="61"/>
      <c r="B168" s="3" t="s">
        <v>459</v>
      </c>
      <c r="C168" s="191">
        <v>0</v>
      </c>
      <c r="D168" s="193">
        <v>0</v>
      </c>
      <c r="E168" s="193">
        <v>1500</v>
      </c>
    </row>
    <row r="169" spans="1:5" ht="15" customHeight="1" x14ac:dyDescent="0.2">
      <c r="A169" s="61"/>
      <c r="B169" s="3" t="s">
        <v>434</v>
      </c>
      <c r="C169" s="191">
        <v>44735</v>
      </c>
      <c r="D169" s="193">
        <v>25000</v>
      </c>
      <c r="E169" s="193">
        <v>0</v>
      </c>
    </row>
    <row r="170" spans="1:5" ht="15" customHeight="1" x14ac:dyDescent="0.2">
      <c r="A170" s="61"/>
      <c r="B170" s="2" t="s">
        <v>432</v>
      </c>
      <c r="C170" s="191">
        <v>15000</v>
      </c>
      <c r="D170" s="193">
        <v>25000</v>
      </c>
      <c r="E170" s="193">
        <v>0</v>
      </c>
    </row>
    <row r="171" spans="1:5" ht="15" customHeight="1" x14ac:dyDescent="0.2">
      <c r="A171" s="61"/>
      <c r="B171" s="2" t="s">
        <v>480</v>
      </c>
      <c r="C171" s="220"/>
      <c r="D171" s="193">
        <v>38000</v>
      </c>
      <c r="E171" s="193">
        <v>0</v>
      </c>
    </row>
    <row r="172" spans="1:5" ht="15" customHeight="1" x14ac:dyDescent="0.2">
      <c r="A172" s="61"/>
      <c r="B172" s="2" t="s">
        <v>433</v>
      </c>
      <c r="C172" s="220">
        <v>408644</v>
      </c>
      <c r="D172" s="193">
        <v>10000</v>
      </c>
      <c r="E172" s="193">
        <v>0</v>
      </c>
    </row>
    <row r="173" spans="1:5" ht="15" customHeight="1" thickBot="1" x14ac:dyDescent="0.25">
      <c r="A173" s="63"/>
      <c r="B173" s="64" t="s">
        <v>393</v>
      </c>
      <c r="C173" s="191">
        <v>33031</v>
      </c>
      <c r="D173" s="192">
        <v>30000</v>
      </c>
      <c r="E173" s="192">
        <v>30000</v>
      </c>
    </row>
    <row r="174" spans="1:5" ht="15" customHeight="1" thickBot="1" x14ac:dyDescent="0.25">
      <c r="A174" s="174" t="s">
        <v>394</v>
      </c>
      <c r="B174" s="175"/>
      <c r="C174" s="175"/>
      <c r="D174" s="175"/>
      <c r="E174" s="176"/>
    </row>
    <row r="175" spans="1:5" ht="15" customHeight="1" x14ac:dyDescent="0.25">
      <c r="A175" s="33" t="s">
        <v>17</v>
      </c>
      <c r="B175" s="34" t="s">
        <v>292</v>
      </c>
      <c r="C175" s="70" t="s">
        <v>347</v>
      </c>
      <c r="D175" s="36"/>
      <c r="E175" s="113">
        <f>+E132</f>
        <v>2027</v>
      </c>
    </row>
    <row r="176" spans="1:5" ht="15" customHeight="1" x14ac:dyDescent="0.25">
      <c r="A176" s="38" t="s">
        <v>329</v>
      </c>
      <c r="B176" s="39" t="s">
        <v>70</v>
      </c>
      <c r="C176" s="40"/>
      <c r="D176" s="40"/>
      <c r="E176" s="41"/>
    </row>
    <row r="177" spans="1:5" ht="15" customHeight="1" x14ac:dyDescent="0.2">
      <c r="A177" s="156"/>
      <c r="B177" s="157"/>
      <c r="C177" s="28" t="s">
        <v>0</v>
      </c>
      <c r="D177" s="28" t="s">
        <v>3</v>
      </c>
      <c r="E177" s="27" t="s">
        <v>1</v>
      </c>
    </row>
    <row r="178" spans="1:5" x14ac:dyDescent="0.2">
      <c r="A178" s="137"/>
      <c r="B178" s="138"/>
      <c r="C178" s="108" t="s">
        <v>336</v>
      </c>
      <c r="D178" s="28" t="s">
        <v>338</v>
      </c>
      <c r="E178" s="29" t="s">
        <v>438</v>
      </c>
    </row>
    <row r="179" spans="1:5" s="37" customFormat="1" ht="15" customHeight="1" x14ac:dyDescent="0.25">
      <c r="A179" s="137" t="s">
        <v>11</v>
      </c>
      <c r="B179" s="138"/>
      <c r="C179" s="28" t="s">
        <v>42</v>
      </c>
      <c r="D179" s="28" t="s">
        <v>337</v>
      </c>
      <c r="E179" s="29" t="s">
        <v>337</v>
      </c>
    </row>
    <row r="180" spans="1:5" ht="15" customHeight="1" thickBot="1" x14ac:dyDescent="0.25">
      <c r="A180" s="164" t="s">
        <v>19</v>
      </c>
      <c r="B180" s="165"/>
      <c r="C180" s="28" t="s">
        <v>8</v>
      </c>
      <c r="D180" s="28" t="s">
        <v>9</v>
      </c>
      <c r="E180" s="28" t="s">
        <v>10</v>
      </c>
    </row>
    <row r="181" spans="1:5" ht="15" customHeight="1" x14ac:dyDescent="0.2">
      <c r="A181" s="65"/>
      <c r="B181" s="76" t="s">
        <v>334</v>
      </c>
      <c r="C181" s="77"/>
      <c r="D181" s="77"/>
      <c r="E181" s="78"/>
    </row>
    <row r="182" spans="1:5" ht="15" customHeight="1" x14ac:dyDescent="0.2">
      <c r="A182" s="60"/>
      <c r="B182" s="2" t="s">
        <v>431</v>
      </c>
      <c r="C182" s="223">
        <v>4550</v>
      </c>
      <c r="D182" s="223">
        <v>0</v>
      </c>
      <c r="E182" s="224">
        <v>0</v>
      </c>
    </row>
    <row r="183" spans="1:5" ht="15" customHeight="1" x14ac:dyDescent="0.2">
      <c r="A183" s="60"/>
      <c r="B183" s="2" t="s">
        <v>38</v>
      </c>
      <c r="C183" s="225"/>
      <c r="D183" s="225"/>
      <c r="E183" s="226"/>
    </row>
    <row r="184" spans="1:5" ht="15" customHeight="1" x14ac:dyDescent="0.2">
      <c r="A184" s="60"/>
      <c r="B184" s="2" t="s">
        <v>39</v>
      </c>
      <c r="C184" s="191"/>
      <c r="D184" s="191"/>
      <c r="E184" s="201"/>
    </row>
    <row r="185" spans="1:5" ht="15" customHeight="1" x14ac:dyDescent="0.2">
      <c r="A185" s="60"/>
      <c r="B185" s="2" t="s">
        <v>333</v>
      </c>
      <c r="C185" s="191"/>
      <c r="D185" s="191"/>
      <c r="E185" s="201"/>
    </row>
    <row r="186" spans="1:5" ht="15" customHeight="1" thickBot="1" x14ac:dyDescent="0.25">
      <c r="A186" s="63"/>
      <c r="B186" s="64" t="s">
        <v>395</v>
      </c>
      <c r="C186" s="215"/>
      <c r="D186" s="215"/>
      <c r="E186" s="217"/>
    </row>
    <row r="187" spans="1:5" ht="15" customHeight="1" thickBot="1" x14ac:dyDescent="0.25">
      <c r="A187" s="63"/>
      <c r="B187" s="64"/>
      <c r="C187" s="215"/>
      <c r="D187" s="215"/>
      <c r="E187" s="217"/>
    </row>
    <row r="188" spans="1:5" ht="15" customHeight="1" x14ac:dyDescent="0.2">
      <c r="A188" s="74"/>
      <c r="B188" s="47" t="s">
        <v>40</v>
      </c>
      <c r="C188" s="227"/>
      <c r="D188" s="227"/>
      <c r="E188" s="228"/>
    </row>
    <row r="189" spans="1:5" ht="15" customHeight="1" x14ac:dyDescent="0.2">
      <c r="A189" s="60"/>
      <c r="B189" s="2" t="s">
        <v>396</v>
      </c>
      <c r="C189" s="201">
        <v>0</v>
      </c>
      <c r="D189" s="192">
        <v>3500</v>
      </c>
      <c r="E189" s="192">
        <v>3500</v>
      </c>
    </row>
    <row r="190" spans="1:5" ht="15" customHeight="1" x14ac:dyDescent="0.2">
      <c r="A190" s="60"/>
      <c r="B190" s="2" t="s">
        <v>397</v>
      </c>
      <c r="C190" s="191">
        <v>0</v>
      </c>
      <c r="D190" s="201"/>
      <c r="E190" s="201">
        <v>750</v>
      </c>
    </row>
    <row r="191" spans="1:5" ht="15" customHeight="1" thickBot="1" x14ac:dyDescent="0.25">
      <c r="A191" s="61"/>
      <c r="B191" s="3" t="s">
        <v>398</v>
      </c>
      <c r="C191" s="3"/>
      <c r="D191" s="3"/>
      <c r="E191" s="116"/>
    </row>
    <row r="192" spans="1:5" ht="15" customHeight="1" x14ac:dyDescent="0.25">
      <c r="A192" s="65"/>
      <c r="B192" s="119" t="s">
        <v>399</v>
      </c>
      <c r="C192" s="46"/>
      <c r="D192" s="46"/>
      <c r="E192" s="120"/>
    </row>
    <row r="193" spans="1:7" ht="15" customHeight="1" x14ac:dyDescent="0.2">
      <c r="A193" s="60"/>
      <c r="B193" s="2" t="s">
        <v>400</v>
      </c>
      <c r="C193" s="2"/>
      <c r="D193" s="2"/>
      <c r="E193" s="121"/>
    </row>
    <row r="194" spans="1:7" ht="15" customHeight="1" x14ac:dyDescent="0.2">
      <c r="A194" s="61"/>
      <c r="B194" s="3" t="s">
        <v>400</v>
      </c>
      <c r="C194" s="3"/>
      <c r="D194" s="3"/>
      <c r="E194" s="122"/>
    </row>
    <row r="195" spans="1:7" ht="15" customHeight="1" x14ac:dyDescent="0.2">
      <c r="A195" s="61"/>
      <c r="B195" s="3" t="s">
        <v>400</v>
      </c>
      <c r="C195" s="3"/>
      <c r="D195" s="3"/>
      <c r="E195" s="122"/>
    </row>
    <row r="196" spans="1:7" ht="15" customHeight="1" thickBot="1" x14ac:dyDescent="0.25">
      <c r="A196" s="63"/>
      <c r="B196" s="64" t="s">
        <v>400</v>
      </c>
      <c r="C196" s="64"/>
      <c r="D196" s="64"/>
      <c r="E196" s="117"/>
    </row>
    <row r="197" spans="1:7" ht="15" customHeight="1" thickBot="1" x14ac:dyDescent="0.25">
      <c r="A197" s="123"/>
      <c r="B197" s="124"/>
      <c r="C197" s="124"/>
      <c r="D197" s="124"/>
      <c r="E197" s="125"/>
    </row>
    <row r="198" spans="1:7" ht="15" customHeight="1" thickBot="1" x14ac:dyDescent="0.3">
      <c r="A198" s="123"/>
      <c r="B198" s="126" t="s">
        <v>5</v>
      </c>
      <c r="C198" s="124"/>
      <c r="D198" s="124"/>
      <c r="E198" s="127"/>
    </row>
    <row r="199" spans="1:7" ht="15" customHeight="1" thickBot="1" x14ac:dyDescent="0.25">
      <c r="A199" s="48"/>
      <c r="B199" s="49"/>
      <c r="C199" s="16"/>
      <c r="D199" s="16"/>
      <c r="E199" s="128"/>
    </row>
    <row r="200" spans="1:7" ht="15" customHeight="1" x14ac:dyDescent="0.25">
      <c r="A200" s="30"/>
      <c r="B200" s="45" t="s">
        <v>6</v>
      </c>
      <c r="C200" s="46">
        <f>SUM(C182:C198)+SUM(C108:C130)+SUM(C139:C173)</f>
        <v>2070687</v>
      </c>
      <c r="D200" s="46">
        <f>SUM(D182:D198)+SUM(D108:D130)+SUM(D139:D173)</f>
        <v>3494078</v>
      </c>
      <c r="E200" s="46">
        <f>SUM(E182:E198)+SUM(E108:E130)+SUM(E139:E173)</f>
        <v>3119369</v>
      </c>
    </row>
    <row r="201" spans="1:7" x14ac:dyDescent="0.2">
      <c r="A201" s="166" t="s">
        <v>401</v>
      </c>
      <c r="B201" s="167"/>
      <c r="C201" s="167"/>
      <c r="D201" s="167"/>
      <c r="E201" s="168"/>
      <c r="F201" s="110"/>
      <c r="G201" s="112"/>
    </row>
  </sheetData>
  <sheetProtection selectLockedCells="1"/>
  <mergeCells count="37">
    <mergeCell ref="A178:B178"/>
    <mergeCell ref="A179:B179"/>
    <mergeCell ref="A180:B180"/>
    <mergeCell ref="A201:E201"/>
    <mergeCell ref="A131:E131"/>
    <mergeCell ref="A134:B134"/>
    <mergeCell ref="A135:B135"/>
    <mergeCell ref="A174:E174"/>
    <mergeCell ref="A177:B177"/>
    <mergeCell ref="A136:B136"/>
    <mergeCell ref="A137:B137"/>
    <mergeCell ref="A101:E101"/>
    <mergeCell ref="A104:B104"/>
    <mergeCell ref="A105:B105"/>
    <mergeCell ref="A106:B106"/>
    <mergeCell ref="A107:B107"/>
    <mergeCell ref="A53:E53"/>
    <mergeCell ref="A56:B56"/>
    <mergeCell ref="A57:B57"/>
    <mergeCell ref="A58:B58"/>
    <mergeCell ref="A59:B59"/>
    <mergeCell ref="A36:B36"/>
    <mergeCell ref="A37:B37"/>
    <mergeCell ref="A38:B38"/>
    <mergeCell ref="A1:B1"/>
    <mergeCell ref="A4:E4"/>
    <mergeCell ref="A5:B5"/>
    <mergeCell ref="D1:E1"/>
    <mergeCell ref="A2:B2"/>
    <mergeCell ref="A6:E6"/>
    <mergeCell ref="A32:E32"/>
    <mergeCell ref="A35:B35"/>
    <mergeCell ref="C5:E5"/>
    <mergeCell ref="A8:B8"/>
    <mergeCell ref="A9:B9"/>
    <mergeCell ref="A10:B10"/>
    <mergeCell ref="A11:B11"/>
  </mergeCells>
  <phoneticPr fontId="2" type="noConversion"/>
  <printOptions horizontalCentered="1"/>
  <pageMargins left="0.25" right="0.25" top="0.5" bottom="0.5" header="0.3" footer="0.3"/>
  <pageSetup scale="97" fitToHeight="2" orientation="portrait" r:id="rId1"/>
  <headerFooter alignWithMargins="0"/>
  <rowBreaks count="4" manualBreakCount="4">
    <brk id="32" max="4" man="1"/>
    <brk id="75" max="16383" man="1"/>
    <brk id="133" max="16383" man="1"/>
    <brk id="178" max="16383" man="1"/>
  </rowBreaks>
  <drawing r:id="rId2"/>
  <legacyDrawing r:id="rId3"/>
  <oleObjects>
    <mc:AlternateContent xmlns:mc="http://schemas.openxmlformats.org/markup-compatibility/2006">
      <mc:Choice Requires="x14">
        <oleObject progId="Word.Document.12" shapeId="4097" r:id="rId4">
          <objectPr defaultSize="0" r:id="rId5">
            <anchor moveWithCells="1">
              <from>
                <xdr:col>2</xdr:col>
                <xdr:colOff>47625</xdr:colOff>
                <xdr:row>4</xdr:row>
                <xdr:rowOff>28575</xdr:rowOff>
              </from>
              <to>
                <xdr:col>5</xdr:col>
                <xdr:colOff>57150</xdr:colOff>
                <xdr:row>4</xdr:row>
                <xdr:rowOff>2085975</xdr:rowOff>
              </to>
            </anchor>
          </objectPr>
        </oleObject>
      </mc:Choice>
      <mc:Fallback>
        <oleObject progId="Word.Document.12" shapeId="4097" r:id="rId4"/>
      </mc:Fallback>
    </mc:AlternateContent>
    <mc:AlternateContent xmlns:mc="http://schemas.openxmlformats.org/markup-compatibility/2006">
      <mc:Choice Requires="x14">
        <oleObject progId="Word.Document.12" shapeId="4098" r:id="rId6">
          <objectPr defaultSize="0" autoPict="0" r:id="rId7">
            <anchor moveWithCells="1">
              <from>
                <xdr:col>0</xdr:col>
                <xdr:colOff>28575</xdr:colOff>
                <xdr:row>4</xdr:row>
                <xdr:rowOff>19050</xdr:rowOff>
              </from>
              <to>
                <xdr:col>1</xdr:col>
                <xdr:colOff>2857500</xdr:colOff>
                <xdr:row>4</xdr:row>
                <xdr:rowOff>2076450</xdr:rowOff>
              </to>
            </anchor>
          </objectPr>
        </oleObject>
      </mc:Choice>
      <mc:Fallback>
        <oleObject progId="Word.Document.12" shapeId="4098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E57"/>
  <sheetViews>
    <sheetView showGridLines="0" topLeftCell="A40" zoomScale="141" zoomScaleNormal="141" workbookViewId="0">
      <selection activeCell="H33" sqref="H33"/>
    </sheetView>
  </sheetViews>
  <sheetFormatPr defaultColWidth="9.140625" defaultRowHeight="12.75" x14ac:dyDescent="0.2"/>
  <cols>
    <col min="1" max="1" width="11" style="106" customWidth="1"/>
    <col min="2" max="2" width="53.7109375" style="84" customWidth="1"/>
    <col min="3" max="5" width="16.42578125" style="84" customWidth="1"/>
    <col min="6" max="16384" width="9.140625" style="84"/>
  </cols>
  <sheetData>
    <row r="1" spans="1:5" ht="18" x14ac:dyDescent="0.25">
      <c r="A1" s="80" t="s">
        <v>17</v>
      </c>
      <c r="B1" s="81" t="str">
        <f>+'General Fund'!D1</f>
        <v>Mantua Town</v>
      </c>
      <c r="C1" s="82" t="s">
        <v>330</v>
      </c>
      <c r="D1" s="83"/>
      <c r="E1" s="107">
        <f>+'General Fund'!E2</f>
        <v>46568</v>
      </c>
    </row>
    <row r="2" spans="1:5" ht="18" x14ac:dyDescent="0.2">
      <c r="A2" s="85" t="s">
        <v>81</v>
      </c>
      <c r="B2" s="5" t="s">
        <v>75</v>
      </c>
      <c r="C2" s="181" t="s">
        <v>402</v>
      </c>
      <c r="D2" s="181"/>
      <c r="E2" s="182"/>
    </row>
    <row r="3" spans="1:5" ht="11.25" customHeight="1" x14ac:dyDescent="0.2">
      <c r="A3" s="183"/>
      <c r="B3" s="184"/>
      <c r="C3" s="28" t="s">
        <v>0</v>
      </c>
      <c r="D3" s="28" t="s">
        <v>3</v>
      </c>
      <c r="E3" s="27" t="s">
        <v>1</v>
      </c>
    </row>
    <row r="4" spans="1:5" ht="11.25" customHeight="1" x14ac:dyDescent="0.2">
      <c r="A4" s="185"/>
      <c r="B4" s="186"/>
      <c r="C4" s="108" t="s">
        <v>336</v>
      </c>
      <c r="D4" s="28" t="s">
        <v>338</v>
      </c>
      <c r="E4" s="29" t="s">
        <v>438</v>
      </c>
    </row>
    <row r="5" spans="1:5" ht="11.25" customHeight="1" x14ac:dyDescent="0.2">
      <c r="A5" s="185" t="s">
        <v>72</v>
      </c>
      <c r="B5" s="186"/>
      <c r="C5" s="28" t="s">
        <v>42</v>
      </c>
      <c r="D5" s="28" t="s">
        <v>337</v>
      </c>
      <c r="E5" s="29" t="s">
        <v>337</v>
      </c>
    </row>
    <row r="6" spans="1:5" ht="11.25" customHeight="1" thickBot="1" x14ac:dyDescent="0.25">
      <c r="A6" s="187" t="s">
        <v>19</v>
      </c>
      <c r="B6" s="188"/>
      <c r="C6" s="86" t="s">
        <v>8</v>
      </c>
      <c r="D6" s="86" t="s">
        <v>9</v>
      </c>
      <c r="E6" s="86" t="s">
        <v>10</v>
      </c>
    </row>
    <row r="7" spans="1:5" ht="15" customHeight="1" x14ac:dyDescent="0.2">
      <c r="A7" s="87"/>
      <c r="B7" s="88" t="s">
        <v>45</v>
      </c>
      <c r="C7" s="89"/>
      <c r="D7" s="89"/>
      <c r="E7" s="89"/>
    </row>
    <row r="8" spans="1:5" ht="15" customHeight="1" x14ac:dyDescent="0.2">
      <c r="A8" s="90"/>
      <c r="B8" s="6" t="s">
        <v>46</v>
      </c>
      <c r="C8" s="229">
        <v>241999</v>
      </c>
      <c r="D8" s="229">
        <v>260000</v>
      </c>
      <c r="E8" s="229">
        <v>243500</v>
      </c>
    </row>
    <row r="9" spans="1:5" ht="15" customHeight="1" x14ac:dyDescent="0.2">
      <c r="A9" s="90"/>
      <c r="B9" s="6" t="s">
        <v>403</v>
      </c>
      <c r="C9" s="229">
        <v>1329</v>
      </c>
      <c r="D9" s="229">
        <v>1500</v>
      </c>
      <c r="E9" s="229">
        <v>1500</v>
      </c>
    </row>
    <row r="10" spans="1:5" ht="15" customHeight="1" x14ac:dyDescent="0.2">
      <c r="A10" s="90"/>
      <c r="B10" s="6" t="s">
        <v>404</v>
      </c>
      <c r="C10" s="229">
        <v>161761</v>
      </c>
      <c r="D10" s="229">
        <v>75000</v>
      </c>
      <c r="E10" s="229">
        <v>81500</v>
      </c>
    </row>
    <row r="11" spans="1:5" ht="15" customHeight="1" x14ac:dyDescent="0.2">
      <c r="A11" s="90"/>
      <c r="B11" s="6" t="s">
        <v>405</v>
      </c>
      <c r="C11" s="229">
        <v>25</v>
      </c>
      <c r="D11" s="229">
        <v>550</v>
      </c>
      <c r="E11" s="229">
        <v>200</v>
      </c>
    </row>
    <row r="12" spans="1:5" ht="15" customHeight="1" thickBot="1" x14ac:dyDescent="0.25">
      <c r="A12" s="90"/>
      <c r="B12" s="6" t="s">
        <v>44</v>
      </c>
      <c r="C12" s="229"/>
      <c r="D12" s="229"/>
      <c r="E12" s="229"/>
    </row>
    <row r="13" spans="1:5" ht="16.5" thickBot="1" x14ac:dyDescent="0.3">
      <c r="A13" s="91"/>
      <c r="B13" s="92" t="s">
        <v>48</v>
      </c>
      <c r="C13" s="230">
        <f>SUM(C8:C12)</f>
        <v>405114</v>
      </c>
      <c r="D13" s="230">
        <f>SUM(D8:D12)</f>
        <v>337050</v>
      </c>
      <c r="E13" s="230">
        <f>SUM(E8:E12)</f>
        <v>326700</v>
      </c>
    </row>
    <row r="14" spans="1:5" ht="8.25" customHeight="1" thickBot="1" x14ac:dyDescent="0.25">
      <c r="A14" s="94"/>
      <c r="B14" s="94"/>
      <c r="C14" s="231"/>
      <c r="D14" s="231"/>
      <c r="E14" s="231"/>
    </row>
    <row r="15" spans="1:5" ht="15" customHeight="1" x14ac:dyDescent="0.25">
      <c r="A15" s="95"/>
      <c r="B15" s="96" t="s">
        <v>49</v>
      </c>
      <c r="C15" s="232"/>
      <c r="D15" s="232"/>
      <c r="E15" s="232"/>
    </row>
    <row r="16" spans="1:5" ht="15" customHeight="1" x14ac:dyDescent="0.2">
      <c r="A16" s="95"/>
      <c r="B16" s="7" t="s">
        <v>73</v>
      </c>
      <c r="C16" s="233">
        <v>63960</v>
      </c>
      <c r="D16" s="233">
        <v>70000</v>
      </c>
      <c r="E16" s="233">
        <v>82500</v>
      </c>
    </row>
    <row r="17" spans="1:5" ht="15" customHeight="1" x14ac:dyDescent="0.2">
      <c r="A17" s="95"/>
      <c r="B17" s="7" t="s">
        <v>50</v>
      </c>
      <c r="C17" s="233">
        <v>23910</v>
      </c>
      <c r="D17" s="233">
        <v>21500</v>
      </c>
      <c r="E17" s="233">
        <v>28500</v>
      </c>
    </row>
    <row r="18" spans="1:5" ht="15" customHeight="1" x14ac:dyDescent="0.2">
      <c r="A18" s="95"/>
      <c r="B18" s="7" t="s">
        <v>51</v>
      </c>
      <c r="C18" s="233">
        <v>18936</v>
      </c>
      <c r="D18" s="233">
        <v>23000</v>
      </c>
      <c r="E18" s="233">
        <v>23000</v>
      </c>
    </row>
    <row r="19" spans="1:5" ht="15" customHeight="1" x14ac:dyDescent="0.2">
      <c r="A19" s="95"/>
      <c r="B19" s="7" t="s">
        <v>406</v>
      </c>
      <c r="C19" s="233">
        <v>8828</v>
      </c>
      <c r="D19" s="233">
        <v>10000</v>
      </c>
      <c r="E19" s="233">
        <v>12000</v>
      </c>
    </row>
    <row r="20" spans="1:5" ht="15" customHeight="1" x14ac:dyDescent="0.2">
      <c r="A20" s="95"/>
      <c r="B20" s="7" t="s">
        <v>407</v>
      </c>
      <c r="C20" s="233">
        <v>52128</v>
      </c>
      <c r="D20" s="233">
        <v>53500</v>
      </c>
      <c r="E20" s="233">
        <v>58500</v>
      </c>
    </row>
    <row r="21" spans="1:5" ht="15" customHeight="1" x14ac:dyDescent="0.2">
      <c r="A21" s="95"/>
      <c r="B21" s="7" t="s">
        <v>408</v>
      </c>
      <c r="C21" s="233">
        <v>11412</v>
      </c>
      <c r="D21" s="233">
        <v>16000</v>
      </c>
      <c r="E21" s="233">
        <v>22000</v>
      </c>
    </row>
    <row r="22" spans="1:5" ht="15" customHeight="1" x14ac:dyDescent="0.2">
      <c r="A22" s="95"/>
      <c r="B22" s="6" t="s">
        <v>409</v>
      </c>
      <c r="C22" s="229">
        <v>6969</v>
      </c>
      <c r="D22" s="233">
        <v>6950</v>
      </c>
      <c r="E22" s="233">
        <v>7775</v>
      </c>
    </row>
    <row r="23" spans="1:5" ht="15" customHeight="1" x14ac:dyDescent="0.2">
      <c r="A23" s="95"/>
      <c r="B23" s="7" t="s">
        <v>410</v>
      </c>
      <c r="C23" s="233">
        <v>10498</v>
      </c>
      <c r="D23" s="233">
        <v>9500</v>
      </c>
      <c r="E23" s="233">
        <v>25000</v>
      </c>
    </row>
    <row r="24" spans="1:5" ht="15" customHeight="1" thickBot="1" x14ac:dyDescent="0.25">
      <c r="A24" s="95"/>
      <c r="B24" s="8" t="s">
        <v>44</v>
      </c>
      <c r="C24" s="7"/>
      <c r="D24" s="7"/>
      <c r="E24" s="7"/>
    </row>
    <row r="25" spans="1:5" ht="16.5" thickBot="1" x14ac:dyDescent="0.3">
      <c r="A25" s="91"/>
      <c r="B25" s="92" t="s">
        <v>53</v>
      </c>
      <c r="C25" s="93">
        <f>SUM(C16:C24)</f>
        <v>196641</v>
      </c>
      <c r="D25" s="93">
        <f>SUM(D16:D24)</f>
        <v>210450</v>
      </c>
      <c r="E25" s="93">
        <f>SUM(E16:E24)</f>
        <v>259275</v>
      </c>
    </row>
    <row r="26" spans="1:5" ht="8.25" customHeight="1" thickBot="1" x14ac:dyDescent="0.25">
      <c r="A26" s="94"/>
      <c r="B26" s="94"/>
      <c r="C26" s="94"/>
      <c r="D26" s="94"/>
      <c r="E26" s="94"/>
    </row>
    <row r="27" spans="1:5" ht="15" customHeight="1" x14ac:dyDescent="0.25">
      <c r="A27" s="95"/>
      <c r="B27" s="98" t="s">
        <v>54</v>
      </c>
      <c r="C27" s="89"/>
      <c r="D27" s="89"/>
      <c r="E27" s="89"/>
    </row>
    <row r="28" spans="1:5" ht="15" customHeight="1" x14ac:dyDescent="0.2">
      <c r="A28" s="95"/>
      <c r="B28" s="7" t="s">
        <v>55</v>
      </c>
      <c r="C28" s="233">
        <v>5850</v>
      </c>
      <c r="D28" s="233">
        <v>4500</v>
      </c>
      <c r="E28" s="233">
        <v>6600</v>
      </c>
    </row>
    <row r="29" spans="1:5" ht="15" customHeight="1" x14ac:dyDescent="0.2">
      <c r="A29" s="95"/>
      <c r="B29" s="7" t="s">
        <v>411</v>
      </c>
      <c r="C29" s="233">
        <v>80906</v>
      </c>
      <c r="D29" s="233">
        <v>65000</v>
      </c>
      <c r="E29" s="233">
        <v>87412</v>
      </c>
    </row>
    <row r="30" spans="1:5" ht="15" customHeight="1" x14ac:dyDescent="0.2">
      <c r="A30" s="95"/>
      <c r="B30" s="7" t="s">
        <v>412</v>
      </c>
      <c r="C30" s="229"/>
      <c r="D30" s="229"/>
      <c r="E30" s="229"/>
    </row>
    <row r="31" spans="1:5" ht="15" customHeight="1" x14ac:dyDescent="0.2">
      <c r="A31" s="95"/>
      <c r="B31" s="7" t="s">
        <v>52</v>
      </c>
      <c r="C31" s="229">
        <v>-50324</v>
      </c>
      <c r="D31" s="229">
        <v>-68000</v>
      </c>
      <c r="E31" s="229">
        <v>-64500</v>
      </c>
    </row>
    <row r="32" spans="1:5" ht="15" customHeight="1" x14ac:dyDescent="0.2">
      <c r="A32" s="95"/>
      <c r="B32" s="7" t="s">
        <v>477</v>
      </c>
      <c r="C32" s="229">
        <v>337949</v>
      </c>
      <c r="D32" s="233">
        <v>1225877</v>
      </c>
      <c r="E32" s="233">
        <v>135000</v>
      </c>
    </row>
    <row r="33" spans="1:5" ht="15" customHeight="1" x14ac:dyDescent="0.2">
      <c r="A33" s="95"/>
      <c r="B33" s="7" t="s">
        <v>476</v>
      </c>
      <c r="C33" s="229">
        <v>-337949</v>
      </c>
      <c r="D33" s="233">
        <v>-1225877</v>
      </c>
      <c r="E33" s="233">
        <v>-135000</v>
      </c>
    </row>
    <row r="34" spans="1:5" ht="15" customHeight="1" x14ac:dyDescent="0.2">
      <c r="A34" s="95"/>
      <c r="B34" s="7" t="s">
        <v>414</v>
      </c>
      <c r="C34" s="233">
        <v>-1291</v>
      </c>
      <c r="D34" s="233">
        <v>-2000</v>
      </c>
      <c r="E34" s="233">
        <v>-1850</v>
      </c>
    </row>
    <row r="35" spans="1:5" ht="15" customHeight="1" x14ac:dyDescent="0.2">
      <c r="A35" s="95"/>
      <c r="B35" s="7" t="s">
        <v>57</v>
      </c>
      <c r="C35" s="233">
        <v>45010</v>
      </c>
      <c r="D35" s="233"/>
      <c r="E35" s="233"/>
    </row>
    <row r="36" spans="1:5" ht="15" customHeight="1" thickBot="1" x14ac:dyDescent="0.25">
      <c r="A36" s="95"/>
      <c r="B36" s="9" t="s">
        <v>415</v>
      </c>
      <c r="C36" s="6"/>
      <c r="D36" s="6"/>
      <c r="E36" s="6"/>
    </row>
    <row r="37" spans="1:5" ht="16.5" thickBot="1" x14ac:dyDescent="0.3">
      <c r="A37" s="100"/>
      <c r="B37" s="92" t="s">
        <v>60</v>
      </c>
      <c r="C37" s="93">
        <f>SUM(C28:C36)+C13-C25</f>
        <v>288624</v>
      </c>
      <c r="D37" s="93">
        <f>SUM(D28:D36)+D13-D25</f>
        <v>126100</v>
      </c>
      <c r="E37" s="93">
        <f>SUM(E28:E36)+E13-E25</f>
        <v>95087</v>
      </c>
    </row>
    <row r="38" spans="1:5" ht="8.25" customHeight="1" thickBot="1" x14ac:dyDescent="0.25">
      <c r="A38" s="189"/>
      <c r="B38" s="190"/>
      <c r="C38" s="190"/>
      <c r="D38" s="190"/>
      <c r="E38" s="190"/>
    </row>
    <row r="39" spans="1:5" ht="15" customHeight="1" x14ac:dyDescent="0.2">
      <c r="A39" s="101"/>
      <c r="B39" s="88" t="s">
        <v>65</v>
      </c>
      <c r="C39" s="89"/>
      <c r="D39" s="89"/>
      <c r="E39" s="89"/>
    </row>
    <row r="40" spans="1:5" ht="15" customHeight="1" x14ac:dyDescent="0.2">
      <c r="A40" s="90"/>
      <c r="B40" s="6" t="s">
        <v>61</v>
      </c>
      <c r="C40" s="10">
        <f>+C37</f>
        <v>288624</v>
      </c>
      <c r="D40" s="10">
        <f>+D37</f>
        <v>126100</v>
      </c>
      <c r="E40" s="10">
        <f>+E37</f>
        <v>95087</v>
      </c>
    </row>
    <row r="41" spans="1:5" ht="15" customHeight="1" x14ac:dyDescent="0.2">
      <c r="A41" s="90"/>
      <c r="B41" s="6" t="s">
        <v>62</v>
      </c>
      <c r="C41" s="6"/>
      <c r="D41" s="6"/>
      <c r="E41" s="6"/>
    </row>
    <row r="42" spans="1:5" ht="15" customHeight="1" thickBot="1" x14ac:dyDescent="0.25">
      <c r="A42" s="90"/>
      <c r="B42" s="6" t="s">
        <v>63</v>
      </c>
      <c r="C42" s="6"/>
      <c r="D42" s="6"/>
      <c r="E42" s="6"/>
    </row>
    <row r="43" spans="1:5" ht="16.5" thickBot="1" x14ac:dyDescent="0.3">
      <c r="A43" s="91"/>
      <c r="B43" s="92" t="s">
        <v>64</v>
      </c>
      <c r="C43" s="93">
        <f>SUM(C40:C41)-SUM(C42:C42)</f>
        <v>288624</v>
      </c>
      <c r="D43" s="93">
        <f>SUM(D40:D41)-SUM(D42:D42)</f>
        <v>126100</v>
      </c>
      <c r="E43" s="93">
        <f>SUM(E40:E41)-SUM(E42:E42)</f>
        <v>95087</v>
      </c>
    </row>
    <row r="44" spans="1:5" ht="8.25" customHeight="1" thickBot="1" x14ac:dyDescent="0.25">
      <c r="A44" s="94"/>
      <c r="B44" s="94"/>
      <c r="C44" s="94"/>
      <c r="D44" s="94"/>
      <c r="E44" s="94"/>
    </row>
    <row r="45" spans="1:5" ht="15" customHeight="1" x14ac:dyDescent="0.25">
      <c r="A45" s="102"/>
      <c r="B45" s="103" t="s">
        <v>66</v>
      </c>
      <c r="C45" s="104"/>
      <c r="D45" s="104"/>
      <c r="E45" s="104"/>
    </row>
    <row r="46" spans="1:5" ht="15" customHeight="1" x14ac:dyDescent="0.2">
      <c r="A46" s="102"/>
      <c r="B46" s="10" t="s">
        <v>67</v>
      </c>
      <c r="C46" s="10"/>
      <c r="D46" s="10"/>
      <c r="E46" s="10"/>
    </row>
    <row r="47" spans="1:5" ht="15" customHeight="1" x14ac:dyDescent="0.2">
      <c r="A47" s="102"/>
      <c r="B47" s="10" t="s">
        <v>74</v>
      </c>
      <c r="C47" s="10"/>
      <c r="D47" s="10"/>
      <c r="E47" s="10"/>
    </row>
    <row r="48" spans="1:5" ht="15" customHeight="1" x14ac:dyDescent="0.2">
      <c r="A48" s="102"/>
      <c r="B48" s="10" t="s">
        <v>68</v>
      </c>
      <c r="C48" s="10"/>
      <c r="D48" s="10"/>
      <c r="E48" s="10"/>
    </row>
    <row r="49" spans="1:5" ht="15" customHeight="1" x14ac:dyDescent="0.2">
      <c r="A49" s="102"/>
      <c r="B49" s="10" t="s">
        <v>69</v>
      </c>
      <c r="C49" s="10"/>
      <c r="D49" s="10"/>
      <c r="E49" s="10"/>
    </row>
    <row r="50" spans="1:5" ht="15" customHeight="1" x14ac:dyDescent="0.2">
      <c r="A50" s="102"/>
      <c r="B50" s="10" t="s">
        <v>44</v>
      </c>
      <c r="C50" s="10"/>
      <c r="D50" s="10"/>
      <c r="E50" s="10"/>
    </row>
    <row r="51" spans="1:5" ht="15" customHeight="1" thickBot="1" x14ac:dyDescent="0.25">
      <c r="A51" s="102"/>
      <c r="B51" s="10" t="s">
        <v>44</v>
      </c>
      <c r="C51" s="10"/>
      <c r="D51" s="10"/>
      <c r="E51" s="10"/>
    </row>
    <row r="52" spans="1:5" ht="16.5" thickBot="1" x14ac:dyDescent="0.3">
      <c r="A52" s="105"/>
      <c r="B52" s="92" t="s">
        <v>64</v>
      </c>
      <c r="C52" s="93">
        <f>SUM(C46:C51)</f>
        <v>0</v>
      </c>
      <c r="D52" s="93">
        <f>SUM(D46:D51)</f>
        <v>0</v>
      </c>
      <c r="E52" s="93">
        <f>SUM(E46:E51)</f>
        <v>0</v>
      </c>
    </row>
    <row r="53" spans="1:5" ht="25.5" customHeight="1" x14ac:dyDescent="0.2">
      <c r="A53" s="178"/>
      <c r="B53" s="179"/>
      <c r="C53" s="179"/>
      <c r="D53" s="179"/>
      <c r="E53" s="180"/>
    </row>
    <row r="54" spans="1:5" ht="15" customHeight="1" x14ac:dyDescent="0.2"/>
    <row r="55" spans="1:5" s="106" customFormat="1" ht="15" customHeight="1" x14ac:dyDescent="0.2">
      <c r="B55" s="84"/>
      <c r="C55" s="84"/>
      <c r="D55" s="84"/>
      <c r="E55" s="84"/>
    </row>
    <row r="56" spans="1:5" s="106" customFormat="1" ht="15" customHeight="1" x14ac:dyDescent="0.2">
      <c r="B56" s="84"/>
      <c r="C56" s="84"/>
      <c r="D56" s="84"/>
      <c r="E56" s="84"/>
    </row>
    <row r="57" spans="1:5" s="106" customFormat="1" ht="15" customHeight="1" x14ac:dyDescent="0.2">
      <c r="B57" s="84"/>
      <c r="C57" s="84"/>
      <c r="D57" s="84"/>
      <c r="E57" s="84"/>
    </row>
  </sheetData>
  <sheetProtection selectLockedCells="1"/>
  <mergeCells count="7">
    <mergeCell ref="A53:E53"/>
    <mergeCell ref="C2:E2"/>
    <mergeCell ref="A3:B3"/>
    <mergeCell ref="A4:B4"/>
    <mergeCell ref="A5:B5"/>
    <mergeCell ref="A6:B6"/>
    <mergeCell ref="A38:E38"/>
  </mergeCells>
  <dataValidations count="1">
    <dataValidation type="decimal" allowBlank="1" showInputMessage="1" showErrorMessage="1" errorTitle="Please use positive amounts." error="Please enter cash payments as a positive number." sqref="C42:E42">
      <formula1>0</formula1>
      <formula2>999999999</formula2>
    </dataValidation>
  </dataValidations>
  <pageMargins left="0.25" right="0.25" top="0.5" bottom="0.45" header="0.3" footer="0.3"/>
  <pageSetup scale="6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4" name="Button 1">
              <controlPr defaultSize="0" print="0" autoFill="0" autoPict="0" macro="[0]!Macro1">
                <anchor moveWithCells="1">
                  <from>
                    <xdr:col>4</xdr:col>
                    <xdr:colOff>266700</xdr:colOff>
                    <xdr:row>52</xdr:row>
                    <xdr:rowOff>76200</xdr:rowOff>
                  </from>
                  <to>
                    <xdr:col>4</xdr:col>
                    <xdr:colOff>1038225</xdr:colOff>
                    <xdr:row>52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E67"/>
  <sheetViews>
    <sheetView showGridLines="0" zoomScale="154" zoomScaleNormal="154" workbookViewId="0">
      <selection activeCell="C26" sqref="C26:E35"/>
    </sheetView>
  </sheetViews>
  <sheetFormatPr defaultColWidth="9.140625" defaultRowHeight="12.75" x14ac:dyDescent="0.2"/>
  <cols>
    <col min="1" max="1" width="11" style="106" customWidth="1"/>
    <col min="2" max="2" width="53.7109375" style="84" customWidth="1"/>
    <col min="3" max="5" width="16.42578125" style="84" customWidth="1"/>
    <col min="6" max="16384" width="9.140625" style="84"/>
  </cols>
  <sheetData>
    <row r="1" spans="1:5" ht="18" x14ac:dyDescent="0.25">
      <c r="A1" s="80" t="s">
        <v>17</v>
      </c>
      <c r="B1" s="81" t="str">
        <f>+'General Fund'!D1</f>
        <v>Mantua Town</v>
      </c>
      <c r="C1" s="82" t="s">
        <v>330</v>
      </c>
      <c r="D1" s="83"/>
      <c r="E1" s="107">
        <f>+'General Fund'!E2</f>
        <v>46568</v>
      </c>
    </row>
    <row r="2" spans="1:5" ht="18" x14ac:dyDescent="0.2">
      <c r="A2" s="85" t="s">
        <v>81</v>
      </c>
      <c r="B2" s="5" t="s">
        <v>75</v>
      </c>
      <c r="C2" s="181" t="s">
        <v>416</v>
      </c>
      <c r="D2" s="181"/>
      <c r="E2" s="182"/>
    </row>
    <row r="3" spans="1:5" ht="11.25" customHeight="1" x14ac:dyDescent="0.2">
      <c r="A3" s="183"/>
      <c r="B3" s="184"/>
      <c r="C3" s="28" t="s">
        <v>0</v>
      </c>
      <c r="D3" s="28" t="s">
        <v>3</v>
      </c>
      <c r="E3" s="27" t="s">
        <v>1</v>
      </c>
    </row>
    <row r="4" spans="1:5" ht="11.25" customHeight="1" x14ac:dyDescent="0.2">
      <c r="A4" s="185"/>
      <c r="B4" s="186"/>
      <c r="C4" s="108" t="s">
        <v>336</v>
      </c>
      <c r="D4" s="28" t="s">
        <v>338</v>
      </c>
      <c r="E4" s="29" t="s">
        <v>438</v>
      </c>
    </row>
    <row r="5" spans="1:5" ht="11.25" customHeight="1" x14ac:dyDescent="0.2">
      <c r="A5" s="185" t="s">
        <v>72</v>
      </c>
      <c r="B5" s="186"/>
      <c r="C5" s="28" t="s">
        <v>42</v>
      </c>
      <c r="D5" s="28" t="s">
        <v>337</v>
      </c>
      <c r="E5" s="29" t="s">
        <v>337</v>
      </c>
    </row>
    <row r="6" spans="1:5" ht="11.25" customHeight="1" thickBot="1" x14ac:dyDescent="0.25">
      <c r="A6" s="187" t="s">
        <v>19</v>
      </c>
      <c r="B6" s="188"/>
      <c r="C6" s="86" t="s">
        <v>8</v>
      </c>
      <c r="D6" s="86" t="s">
        <v>9</v>
      </c>
      <c r="E6" s="86" t="s">
        <v>10</v>
      </c>
    </row>
    <row r="7" spans="1:5" ht="15" customHeight="1" x14ac:dyDescent="0.2">
      <c r="A7" s="87"/>
      <c r="B7" s="88" t="s">
        <v>45</v>
      </c>
      <c r="C7" s="89"/>
      <c r="D7" s="89"/>
      <c r="E7" s="89"/>
    </row>
    <row r="8" spans="1:5" ht="15" customHeight="1" x14ac:dyDescent="0.2">
      <c r="A8" s="90"/>
      <c r="B8" s="6" t="s">
        <v>46</v>
      </c>
      <c r="C8" s="229">
        <v>238243</v>
      </c>
      <c r="D8" s="229">
        <v>258750</v>
      </c>
      <c r="E8" s="229">
        <v>263700</v>
      </c>
    </row>
    <row r="9" spans="1:5" ht="15" customHeight="1" x14ac:dyDescent="0.2">
      <c r="A9" s="90"/>
      <c r="B9" s="6" t="s">
        <v>47</v>
      </c>
      <c r="C9" s="233">
        <v>35292</v>
      </c>
      <c r="D9" s="233">
        <v>38500</v>
      </c>
      <c r="E9" s="229">
        <v>29400</v>
      </c>
    </row>
    <row r="10" spans="1:5" ht="15" customHeight="1" x14ac:dyDescent="0.2">
      <c r="A10" s="90"/>
      <c r="B10" s="6" t="s">
        <v>44</v>
      </c>
      <c r="C10" s="229"/>
      <c r="D10" s="229"/>
      <c r="E10" s="229"/>
    </row>
    <row r="11" spans="1:5" ht="15" customHeight="1" x14ac:dyDescent="0.2">
      <c r="A11" s="90"/>
      <c r="B11" s="6" t="s">
        <v>44</v>
      </c>
      <c r="C11" s="6"/>
      <c r="D11" s="6"/>
      <c r="E11" s="6"/>
    </row>
    <row r="12" spans="1:5" ht="15" customHeight="1" thickBot="1" x14ac:dyDescent="0.25">
      <c r="A12" s="90"/>
      <c r="B12" s="6" t="s">
        <v>44</v>
      </c>
      <c r="C12" s="6"/>
      <c r="D12" s="6"/>
      <c r="E12" s="6"/>
    </row>
    <row r="13" spans="1:5" ht="16.5" thickBot="1" x14ac:dyDescent="0.3">
      <c r="A13" s="91"/>
      <c r="B13" s="92" t="s">
        <v>48</v>
      </c>
      <c r="C13" s="93">
        <f>SUM(C8:C12)</f>
        <v>273535</v>
      </c>
      <c r="D13" s="93">
        <f>SUM(D8:D12)</f>
        <v>297250</v>
      </c>
      <c r="E13" s="93">
        <f>SUM(E8:E12)</f>
        <v>293100</v>
      </c>
    </row>
    <row r="14" spans="1:5" ht="8.25" customHeight="1" thickBot="1" x14ac:dyDescent="0.25">
      <c r="A14" s="94"/>
      <c r="B14" s="94"/>
      <c r="C14" s="94"/>
      <c r="D14" s="94"/>
      <c r="E14" s="94"/>
    </row>
    <row r="15" spans="1:5" ht="15" customHeight="1" x14ac:dyDescent="0.25">
      <c r="A15" s="95"/>
      <c r="B15" s="96" t="s">
        <v>49</v>
      </c>
      <c r="C15" s="89"/>
      <c r="D15" s="89"/>
      <c r="E15" s="89"/>
    </row>
    <row r="16" spans="1:5" ht="15" customHeight="1" x14ac:dyDescent="0.2">
      <c r="A16" s="95"/>
      <c r="B16" s="7" t="s">
        <v>73</v>
      </c>
      <c r="C16" s="233">
        <v>29148</v>
      </c>
      <c r="D16" s="233">
        <v>32500</v>
      </c>
      <c r="E16" s="233">
        <v>40500</v>
      </c>
    </row>
    <row r="17" spans="1:5" ht="15" customHeight="1" x14ac:dyDescent="0.2">
      <c r="A17" s="95"/>
      <c r="B17" s="7" t="s">
        <v>417</v>
      </c>
      <c r="C17" s="233">
        <v>163338</v>
      </c>
      <c r="D17" s="233">
        <v>181200</v>
      </c>
      <c r="E17" s="233">
        <v>185325</v>
      </c>
    </row>
    <row r="18" spans="1:5" ht="15" customHeight="1" x14ac:dyDescent="0.2">
      <c r="A18" s="95"/>
      <c r="B18" s="7" t="s">
        <v>51</v>
      </c>
      <c r="C18" s="233">
        <v>1091</v>
      </c>
      <c r="D18" s="233">
        <v>2800</v>
      </c>
      <c r="E18" s="233">
        <v>4000</v>
      </c>
    </row>
    <row r="19" spans="1:5" ht="15" customHeight="1" x14ac:dyDescent="0.2">
      <c r="A19" s="95"/>
      <c r="B19" s="7" t="s">
        <v>410</v>
      </c>
      <c r="C19" s="233">
        <v>16012</v>
      </c>
      <c r="D19" s="233">
        <v>50000</v>
      </c>
      <c r="E19" s="233">
        <v>15000</v>
      </c>
    </row>
    <row r="20" spans="1:5" ht="15" customHeight="1" x14ac:dyDescent="0.2">
      <c r="A20" s="95"/>
      <c r="B20" s="7" t="s">
        <v>418</v>
      </c>
      <c r="C20" s="233">
        <v>3807</v>
      </c>
      <c r="D20" s="233">
        <v>4500</v>
      </c>
      <c r="E20" s="233">
        <v>5500</v>
      </c>
    </row>
    <row r="21" spans="1:5" ht="15" customHeight="1" x14ac:dyDescent="0.2">
      <c r="A21" s="95"/>
      <c r="B21" s="7" t="s">
        <v>430</v>
      </c>
      <c r="C21" s="233">
        <v>4196</v>
      </c>
      <c r="D21" s="233">
        <v>5200</v>
      </c>
      <c r="E21" s="233">
        <v>5200</v>
      </c>
    </row>
    <row r="22" spans="1:5" ht="15" customHeight="1" thickBot="1" x14ac:dyDescent="0.25">
      <c r="A22" s="97"/>
      <c r="B22" s="8" t="s">
        <v>44</v>
      </c>
      <c r="C22" s="8"/>
      <c r="D22" s="8"/>
      <c r="E22" s="8"/>
    </row>
    <row r="23" spans="1:5" ht="16.5" thickBot="1" x14ac:dyDescent="0.3">
      <c r="A23" s="91"/>
      <c r="B23" s="92" t="s">
        <v>53</v>
      </c>
      <c r="C23" s="93">
        <f>SUM(C16:C22)</f>
        <v>217592</v>
      </c>
      <c r="D23" s="93">
        <f>SUM(D16:D22)</f>
        <v>276200</v>
      </c>
      <c r="E23" s="93">
        <f>SUM(E16:E22)</f>
        <v>255525</v>
      </c>
    </row>
    <row r="24" spans="1:5" ht="8.25" customHeight="1" thickBot="1" x14ac:dyDescent="0.25">
      <c r="A24" s="94"/>
      <c r="B24" s="94"/>
      <c r="C24" s="94"/>
      <c r="D24" s="94"/>
      <c r="E24" s="94"/>
    </row>
    <row r="25" spans="1:5" ht="15" customHeight="1" x14ac:dyDescent="0.25">
      <c r="A25" s="95"/>
      <c r="B25" s="98" t="s">
        <v>54</v>
      </c>
      <c r="C25" s="89"/>
      <c r="D25" s="89"/>
      <c r="E25" s="89"/>
    </row>
    <row r="26" spans="1:5" ht="15" customHeight="1" x14ac:dyDescent="0.2">
      <c r="A26" s="95"/>
      <c r="B26" s="7" t="s">
        <v>55</v>
      </c>
      <c r="C26" s="233">
        <v>1625</v>
      </c>
      <c r="D26" s="233">
        <v>1500</v>
      </c>
      <c r="E26" s="233">
        <v>1375</v>
      </c>
    </row>
    <row r="27" spans="1:5" ht="15" customHeight="1" x14ac:dyDescent="0.2">
      <c r="A27" s="95"/>
      <c r="B27" s="7" t="s">
        <v>43</v>
      </c>
      <c r="C27" s="233"/>
      <c r="D27" s="233"/>
      <c r="E27" s="233"/>
    </row>
    <row r="28" spans="1:5" ht="15" customHeight="1" x14ac:dyDescent="0.2">
      <c r="A28" s="95"/>
      <c r="B28" s="7" t="s">
        <v>52</v>
      </c>
      <c r="C28" s="229">
        <v>-22488</v>
      </c>
      <c r="D28" s="229">
        <v>-24000</v>
      </c>
      <c r="E28" s="229">
        <v>-23550</v>
      </c>
    </row>
    <row r="29" spans="1:5" ht="15" customHeight="1" x14ac:dyDescent="0.2">
      <c r="A29" s="95"/>
      <c r="B29" s="7" t="s">
        <v>44</v>
      </c>
      <c r="C29" s="229"/>
      <c r="D29" s="229"/>
      <c r="E29" s="229"/>
    </row>
    <row r="30" spans="1:5" ht="15" customHeight="1" x14ac:dyDescent="0.2">
      <c r="A30" s="95"/>
      <c r="B30" s="7" t="s">
        <v>419</v>
      </c>
      <c r="C30" s="233"/>
      <c r="D30" s="233"/>
      <c r="E30" s="233"/>
    </row>
    <row r="31" spans="1:5" ht="15" customHeight="1" x14ac:dyDescent="0.2">
      <c r="A31" s="95"/>
      <c r="B31" s="7" t="s">
        <v>80</v>
      </c>
      <c r="C31" s="233">
        <v>27235</v>
      </c>
      <c r="D31" s="233">
        <v>25500</v>
      </c>
      <c r="E31" s="233">
        <v>23045</v>
      </c>
    </row>
    <row r="32" spans="1:5" ht="15" customHeight="1" x14ac:dyDescent="0.2">
      <c r="A32" s="95"/>
      <c r="B32" s="7" t="s">
        <v>58</v>
      </c>
      <c r="C32" s="233"/>
      <c r="D32" s="233"/>
      <c r="E32" s="233"/>
    </row>
    <row r="33" spans="1:5" ht="15" customHeight="1" x14ac:dyDescent="0.2">
      <c r="A33" s="95"/>
      <c r="B33" s="7" t="s">
        <v>413</v>
      </c>
      <c r="C33" s="233"/>
      <c r="D33" s="233"/>
      <c r="E33" s="233">
        <v>60670</v>
      </c>
    </row>
    <row r="34" spans="1:5" ht="15" customHeight="1" x14ac:dyDescent="0.2">
      <c r="A34" s="95"/>
      <c r="B34" s="7" t="s">
        <v>456</v>
      </c>
      <c r="C34" s="229">
        <v>-8816</v>
      </c>
      <c r="D34" s="229">
        <v>-24050</v>
      </c>
      <c r="E34" s="229">
        <v>-60670</v>
      </c>
    </row>
    <row r="35" spans="1:5" ht="15" customHeight="1" x14ac:dyDescent="0.2">
      <c r="A35" s="95"/>
      <c r="B35" s="7" t="s">
        <v>59</v>
      </c>
      <c r="C35" s="233"/>
      <c r="D35" s="233"/>
      <c r="E35" s="233"/>
    </row>
    <row r="36" spans="1:5" ht="15" customHeight="1" x14ac:dyDescent="0.2">
      <c r="A36" s="95"/>
      <c r="B36" s="7" t="s">
        <v>59</v>
      </c>
      <c r="C36" s="7"/>
      <c r="D36" s="7"/>
      <c r="E36" s="7"/>
    </row>
    <row r="37" spans="1:5" ht="15" customHeight="1" x14ac:dyDescent="0.2">
      <c r="A37" s="95"/>
      <c r="B37" s="7" t="s">
        <v>59</v>
      </c>
      <c r="C37" s="7"/>
      <c r="D37" s="7"/>
      <c r="E37" s="7"/>
    </row>
    <row r="38" spans="1:5" ht="15" customHeight="1" x14ac:dyDescent="0.2">
      <c r="A38" s="95"/>
      <c r="B38" s="7" t="s">
        <v>59</v>
      </c>
      <c r="C38" s="7"/>
      <c r="D38" s="7"/>
      <c r="E38" s="7"/>
    </row>
    <row r="39" spans="1:5" ht="15" customHeight="1" thickBot="1" x14ac:dyDescent="0.25">
      <c r="A39" s="99"/>
      <c r="B39" s="9" t="s">
        <v>44</v>
      </c>
      <c r="C39" s="9"/>
      <c r="D39" s="9"/>
      <c r="E39" s="9"/>
    </row>
    <row r="40" spans="1:5" ht="16.5" thickBot="1" x14ac:dyDescent="0.3">
      <c r="A40" s="100"/>
      <c r="B40" s="92" t="s">
        <v>60</v>
      </c>
      <c r="C40" s="93">
        <f>SUM(C26:C39)+C13-C23</f>
        <v>53499</v>
      </c>
      <c r="D40" s="93">
        <f>SUM(D26:D39)+D13-D23</f>
        <v>0</v>
      </c>
      <c r="E40" s="93">
        <f>SUM(E26:E39)+E13-E23</f>
        <v>38445</v>
      </c>
    </row>
    <row r="41" spans="1:5" ht="8.25" customHeight="1" thickBot="1" x14ac:dyDescent="0.25">
      <c r="A41" s="189"/>
      <c r="B41" s="190"/>
      <c r="C41" s="190"/>
      <c r="D41" s="190"/>
      <c r="E41" s="190"/>
    </row>
    <row r="42" spans="1:5" ht="15" customHeight="1" x14ac:dyDescent="0.2">
      <c r="A42" s="101"/>
      <c r="B42" s="88" t="s">
        <v>65</v>
      </c>
      <c r="C42" s="89"/>
      <c r="D42" s="89"/>
      <c r="E42" s="89"/>
    </row>
    <row r="43" spans="1:5" ht="15" customHeight="1" x14ac:dyDescent="0.2">
      <c r="A43" s="90"/>
      <c r="B43" s="6" t="s">
        <v>61</v>
      </c>
      <c r="C43" s="10">
        <f>+C40</f>
        <v>53499</v>
      </c>
      <c r="D43" s="10">
        <f>+D40</f>
        <v>0</v>
      </c>
      <c r="E43" s="10">
        <f>+E40</f>
        <v>38445</v>
      </c>
    </row>
    <row r="44" spans="1:5" ht="15" customHeight="1" x14ac:dyDescent="0.2">
      <c r="A44" s="90"/>
      <c r="B44" s="6" t="s">
        <v>76</v>
      </c>
      <c r="C44" s="6"/>
      <c r="D44" s="6"/>
      <c r="E44" s="6"/>
    </row>
    <row r="45" spans="1:5" ht="15" customHeight="1" x14ac:dyDescent="0.2">
      <c r="A45" s="90"/>
      <c r="B45" s="6" t="s">
        <v>62</v>
      </c>
      <c r="C45" s="6"/>
      <c r="D45" s="6"/>
      <c r="E45" s="6"/>
    </row>
    <row r="46" spans="1:5" ht="15" customHeight="1" x14ac:dyDescent="0.2">
      <c r="A46" s="90"/>
      <c r="B46" s="6" t="s">
        <v>62</v>
      </c>
      <c r="C46" s="10"/>
      <c r="D46" s="10"/>
      <c r="E46" s="10"/>
    </row>
    <row r="47" spans="1:5" ht="15" customHeight="1" x14ac:dyDescent="0.2">
      <c r="A47" s="90"/>
      <c r="B47" s="6" t="s">
        <v>62</v>
      </c>
      <c r="C47" s="6"/>
      <c r="D47" s="6"/>
      <c r="E47" s="6"/>
    </row>
    <row r="48" spans="1:5" ht="15" customHeight="1" x14ac:dyDescent="0.2">
      <c r="A48" s="90"/>
      <c r="B48" s="7" t="s">
        <v>77</v>
      </c>
      <c r="C48" s="7"/>
      <c r="D48" s="7"/>
      <c r="E48" s="7"/>
    </row>
    <row r="49" spans="1:5" ht="15" customHeight="1" x14ac:dyDescent="0.2">
      <c r="A49" s="90"/>
      <c r="B49" s="6" t="s">
        <v>78</v>
      </c>
      <c r="C49" s="6"/>
      <c r="D49" s="6"/>
      <c r="E49" s="6"/>
    </row>
    <row r="50" spans="1:5" ht="15" customHeight="1" x14ac:dyDescent="0.2">
      <c r="A50" s="90"/>
      <c r="B50" s="6" t="s">
        <v>63</v>
      </c>
      <c r="C50" s="6"/>
      <c r="D50" s="6"/>
      <c r="E50" s="6"/>
    </row>
    <row r="51" spans="1:5" ht="15" customHeight="1" x14ac:dyDescent="0.2">
      <c r="A51" s="90"/>
      <c r="B51" s="6" t="s">
        <v>63</v>
      </c>
      <c r="C51" s="6"/>
      <c r="D51" s="6"/>
      <c r="E51" s="6"/>
    </row>
    <row r="52" spans="1:5" ht="15" customHeight="1" thickBot="1" x14ac:dyDescent="0.25">
      <c r="A52" s="90"/>
      <c r="B52" s="6" t="s">
        <v>63</v>
      </c>
      <c r="C52" s="6"/>
      <c r="D52" s="6"/>
      <c r="E52" s="6"/>
    </row>
    <row r="53" spans="1:5" ht="16.5" thickBot="1" x14ac:dyDescent="0.3">
      <c r="A53" s="91"/>
      <c r="B53" s="92" t="s">
        <v>64</v>
      </c>
      <c r="C53" s="93">
        <f>SUM(C43:C47)-SUM(C48:C52)</f>
        <v>53499</v>
      </c>
      <c r="D53" s="93">
        <f>SUM(D43:D47)-SUM(D48:D52)</f>
        <v>0</v>
      </c>
      <c r="E53" s="93">
        <f>SUM(E43:E47)-SUM(E48:E52)</f>
        <v>38445</v>
      </c>
    </row>
    <row r="54" spans="1:5" ht="8.25" customHeight="1" thickBot="1" x14ac:dyDescent="0.25">
      <c r="A54" s="94"/>
      <c r="B54" s="94"/>
      <c r="C54" s="94"/>
      <c r="D54" s="94"/>
      <c r="E54" s="94"/>
    </row>
    <row r="55" spans="1:5" ht="15" customHeight="1" x14ac:dyDescent="0.25">
      <c r="A55" s="102"/>
      <c r="B55" s="103" t="s">
        <v>66</v>
      </c>
      <c r="C55" s="104"/>
      <c r="D55" s="104"/>
      <c r="E55" s="104"/>
    </row>
    <row r="56" spans="1:5" ht="15" customHeight="1" x14ac:dyDescent="0.2">
      <c r="A56" s="102"/>
      <c r="B56" s="10" t="s">
        <v>67</v>
      </c>
      <c r="C56" s="10"/>
      <c r="D56" s="10"/>
      <c r="E56" s="10"/>
    </row>
    <row r="57" spans="1:5" ht="15" customHeight="1" x14ac:dyDescent="0.2">
      <c r="A57" s="102"/>
      <c r="B57" s="10" t="s">
        <v>74</v>
      </c>
      <c r="C57" s="10"/>
      <c r="D57" s="10"/>
      <c r="E57" s="10"/>
    </row>
    <row r="58" spans="1:5" ht="15" customHeight="1" x14ac:dyDescent="0.2">
      <c r="A58" s="102"/>
      <c r="B58" s="10" t="s">
        <v>68</v>
      </c>
      <c r="C58" s="10"/>
      <c r="D58" s="10"/>
      <c r="E58" s="10"/>
    </row>
    <row r="59" spans="1:5" ht="15" customHeight="1" x14ac:dyDescent="0.2">
      <c r="A59" s="102"/>
      <c r="B59" s="10" t="s">
        <v>69</v>
      </c>
      <c r="C59" s="10"/>
      <c r="D59" s="10"/>
      <c r="E59" s="10"/>
    </row>
    <row r="60" spans="1:5" ht="15" customHeight="1" x14ac:dyDescent="0.2">
      <c r="A60" s="102"/>
      <c r="B60" s="10" t="s">
        <v>44</v>
      </c>
      <c r="C60" s="10"/>
      <c r="D60" s="10"/>
      <c r="E60" s="10"/>
    </row>
    <row r="61" spans="1:5" ht="15" customHeight="1" thickBot="1" x14ac:dyDescent="0.25">
      <c r="A61" s="102"/>
      <c r="B61" s="10" t="s">
        <v>44</v>
      </c>
      <c r="C61" s="10"/>
      <c r="D61" s="10"/>
      <c r="E61" s="10"/>
    </row>
    <row r="62" spans="1:5" ht="16.5" thickBot="1" x14ac:dyDescent="0.3">
      <c r="A62" s="105"/>
      <c r="B62" s="92" t="s">
        <v>64</v>
      </c>
      <c r="C62" s="93">
        <f>SUM(C56:C61)</f>
        <v>0</v>
      </c>
      <c r="D62" s="93">
        <f>SUM(D56:D61)</f>
        <v>0</v>
      </c>
      <c r="E62" s="93">
        <f>SUM(E56:E61)</f>
        <v>0</v>
      </c>
    </row>
    <row r="63" spans="1:5" ht="25.5" customHeight="1" x14ac:dyDescent="0.2">
      <c r="A63" s="178"/>
      <c r="B63" s="179"/>
      <c r="C63" s="179"/>
      <c r="D63" s="179"/>
      <c r="E63" s="180"/>
    </row>
    <row r="64" spans="1:5" ht="15" customHeight="1" x14ac:dyDescent="0.2"/>
    <row r="65" ht="15" customHeight="1" x14ac:dyDescent="0.2"/>
    <row r="66" ht="15" customHeight="1" x14ac:dyDescent="0.2"/>
    <row r="67" ht="15" customHeight="1" x14ac:dyDescent="0.2"/>
  </sheetData>
  <sheetProtection selectLockedCells="1"/>
  <mergeCells count="7">
    <mergeCell ref="A63:E63"/>
    <mergeCell ref="C2:E2"/>
    <mergeCell ref="A3:B3"/>
    <mergeCell ref="A4:B4"/>
    <mergeCell ref="A5:B5"/>
    <mergeCell ref="A6:B6"/>
    <mergeCell ref="A41:E41"/>
  </mergeCells>
  <dataValidations count="1">
    <dataValidation type="decimal" allowBlank="1" showInputMessage="1" showErrorMessage="1" errorTitle="Please use positive amounts." error="Please enter cash payments as a positive number." sqref="C48:E52">
      <formula1>0</formula1>
      <formula2>999999999</formula2>
    </dataValidation>
  </dataValidations>
  <pageMargins left="0.25" right="0.25" top="0.5" bottom="0.45" header="0.3" footer="0.3"/>
  <pageSetup scale="8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4" name="Button 1">
              <controlPr defaultSize="0" print="0" autoFill="0" autoPict="0" macro="[0]!Macro1">
                <anchor moveWithCells="1">
                  <from>
                    <xdr:col>4</xdr:col>
                    <xdr:colOff>266700</xdr:colOff>
                    <xdr:row>62</xdr:row>
                    <xdr:rowOff>76200</xdr:rowOff>
                  </from>
                  <to>
                    <xdr:col>4</xdr:col>
                    <xdr:colOff>1038225</xdr:colOff>
                    <xdr:row>62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>
    <pageSetUpPr fitToPage="1"/>
  </sheetPr>
  <dimension ref="A1:E67"/>
  <sheetViews>
    <sheetView showGridLines="0" zoomScale="140" zoomScaleNormal="140" workbookViewId="0">
      <selection activeCell="C16" sqref="C16:E21"/>
    </sheetView>
  </sheetViews>
  <sheetFormatPr defaultColWidth="9.140625" defaultRowHeight="12.75" x14ac:dyDescent="0.2"/>
  <cols>
    <col min="1" max="1" width="11" style="106" customWidth="1"/>
    <col min="2" max="2" width="53.7109375" style="84" customWidth="1"/>
    <col min="3" max="5" width="16.42578125" style="84" customWidth="1"/>
    <col min="6" max="16384" width="9.140625" style="84"/>
  </cols>
  <sheetData>
    <row r="1" spans="1:5" ht="18" x14ac:dyDescent="0.25">
      <c r="A1" s="80" t="s">
        <v>17</v>
      </c>
      <c r="B1" s="81" t="str">
        <f>+'General Fund'!D1</f>
        <v>Mantua Town</v>
      </c>
      <c r="C1" s="82" t="s">
        <v>330</v>
      </c>
      <c r="D1" s="83"/>
      <c r="E1" s="107">
        <f>+'General Fund'!E2</f>
        <v>46568</v>
      </c>
    </row>
    <row r="2" spans="1:5" ht="18" x14ac:dyDescent="0.2">
      <c r="A2" s="85" t="s">
        <v>81</v>
      </c>
      <c r="B2" s="5" t="s">
        <v>75</v>
      </c>
      <c r="C2" s="181"/>
      <c r="D2" s="181"/>
      <c r="E2" s="182"/>
    </row>
    <row r="3" spans="1:5" ht="11.25" customHeight="1" x14ac:dyDescent="0.2">
      <c r="A3" s="183"/>
      <c r="B3" s="184"/>
      <c r="C3" s="28" t="s">
        <v>0</v>
      </c>
      <c r="D3" s="28" t="s">
        <v>3</v>
      </c>
      <c r="E3" s="27" t="s">
        <v>1</v>
      </c>
    </row>
    <row r="4" spans="1:5" ht="11.25" customHeight="1" x14ac:dyDescent="0.2">
      <c r="A4" s="185"/>
      <c r="B4" s="186"/>
      <c r="C4" s="108" t="s">
        <v>336</v>
      </c>
      <c r="D4" s="28" t="s">
        <v>338</v>
      </c>
      <c r="E4" s="29" t="s">
        <v>438</v>
      </c>
    </row>
    <row r="5" spans="1:5" ht="11.25" customHeight="1" x14ac:dyDescent="0.2">
      <c r="A5" s="185" t="s">
        <v>72</v>
      </c>
      <c r="B5" s="186"/>
      <c r="C5" s="28" t="s">
        <v>42</v>
      </c>
      <c r="D5" s="28" t="s">
        <v>337</v>
      </c>
      <c r="E5" s="29" t="s">
        <v>337</v>
      </c>
    </row>
    <row r="6" spans="1:5" ht="11.25" customHeight="1" thickBot="1" x14ac:dyDescent="0.25">
      <c r="A6" s="187" t="s">
        <v>19</v>
      </c>
      <c r="B6" s="188"/>
      <c r="C6" s="86" t="s">
        <v>8</v>
      </c>
      <c r="D6" s="86" t="s">
        <v>9</v>
      </c>
      <c r="E6" s="86" t="s">
        <v>10</v>
      </c>
    </row>
    <row r="7" spans="1:5" ht="15" customHeight="1" x14ac:dyDescent="0.2">
      <c r="A7" s="87"/>
      <c r="B7" s="88" t="s">
        <v>45</v>
      </c>
      <c r="C7" s="89"/>
      <c r="D7" s="89"/>
      <c r="E7" s="89"/>
    </row>
    <row r="8" spans="1:5" ht="15" customHeight="1" x14ac:dyDescent="0.2">
      <c r="A8" s="90"/>
      <c r="B8" s="6" t="s">
        <v>46</v>
      </c>
      <c r="C8" s="229">
        <v>116130</v>
      </c>
      <c r="D8" s="229">
        <v>118750</v>
      </c>
      <c r="E8" s="229">
        <v>132424</v>
      </c>
    </row>
    <row r="9" spans="1:5" ht="15" customHeight="1" x14ac:dyDescent="0.2">
      <c r="A9" s="90"/>
      <c r="B9" s="6" t="s">
        <v>47</v>
      </c>
      <c r="C9" s="229">
        <v>1417</v>
      </c>
      <c r="D9" s="229">
        <v>1475</v>
      </c>
      <c r="E9" s="229">
        <v>1440</v>
      </c>
    </row>
    <row r="10" spans="1:5" ht="15" customHeight="1" x14ac:dyDescent="0.2">
      <c r="A10" s="90"/>
      <c r="B10" s="6" t="s">
        <v>44</v>
      </c>
      <c r="C10" s="6"/>
      <c r="D10" s="6"/>
      <c r="E10" s="6"/>
    </row>
    <row r="11" spans="1:5" ht="15" customHeight="1" x14ac:dyDescent="0.2">
      <c r="A11" s="90"/>
      <c r="B11" s="6" t="s">
        <v>44</v>
      </c>
      <c r="C11" s="6"/>
      <c r="D11" s="6"/>
      <c r="E11" s="6"/>
    </row>
    <row r="12" spans="1:5" ht="15" customHeight="1" thickBot="1" x14ac:dyDescent="0.25">
      <c r="A12" s="90"/>
      <c r="B12" s="6" t="s">
        <v>44</v>
      </c>
      <c r="C12" s="6"/>
      <c r="D12" s="6"/>
      <c r="E12" s="6"/>
    </row>
    <row r="13" spans="1:5" ht="16.5" thickBot="1" x14ac:dyDescent="0.3">
      <c r="A13" s="91"/>
      <c r="B13" s="92" t="s">
        <v>48</v>
      </c>
      <c r="C13" s="93">
        <f>SUM(C8:C12)</f>
        <v>117547</v>
      </c>
      <c r="D13" s="93">
        <f>SUM(D8:D12)</f>
        <v>120225</v>
      </c>
      <c r="E13" s="93">
        <f>SUM(E8:E12)</f>
        <v>133864</v>
      </c>
    </row>
    <row r="14" spans="1:5" ht="8.25" customHeight="1" thickBot="1" x14ac:dyDescent="0.25">
      <c r="A14" s="94"/>
      <c r="B14" s="94"/>
      <c r="C14" s="94"/>
      <c r="D14" s="94"/>
      <c r="E14" s="94"/>
    </row>
    <row r="15" spans="1:5" ht="15" customHeight="1" x14ac:dyDescent="0.25">
      <c r="A15" s="95"/>
      <c r="B15" s="96" t="s">
        <v>49</v>
      </c>
      <c r="C15" s="89"/>
      <c r="D15" s="89"/>
      <c r="E15" s="89"/>
    </row>
    <row r="16" spans="1:5" ht="15" customHeight="1" x14ac:dyDescent="0.2">
      <c r="A16" s="95"/>
      <c r="B16" s="7" t="s">
        <v>73</v>
      </c>
      <c r="C16" s="233">
        <v>4813</v>
      </c>
      <c r="D16" s="233">
        <v>6000</v>
      </c>
      <c r="E16" s="233">
        <v>6350</v>
      </c>
    </row>
    <row r="17" spans="1:5" ht="15" customHeight="1" x14ac:dyDescent="0.2">
      <c r="A17" s="95"/>
      <c r="B17" s="7" t="s">
        <v>50</v>
      </c>
      <c r="C17" s="233">
        <v>102649</v>
      </c>
      <c r="D17" s="233">
        <v>105000</v>
      </c>
      <c r="E17" s="233">
        <v>112250</v>
      </c>
    </row>
    <row r="18" spans="1:5" ht="15" customHeight="1" x14ac:dyDescent="0.2">
      <c r="A18" s="95"/>
      <c r="B18" s="7" t="s">
        <v>51</v>
      </c>
      <c r="C18" s="233">
        <v>186</v>
      </c>
      <c r="D18" s="233">
        <v>1275</v>
      </c>
      <c r="E18" s="233">
        <v>1275</v>
      </c>
    </row>
    <row r="19" spans="1:5" ht="15" customHeight="1" x14ac:dyDescent="0.2">
      <c r="A19" s="95"/>
      <c r="B19" s="7" t="s">
        <v>52</v>
      </c>
      <c r="C19" s="233"/>
      <c r="D19" s="233"/>
      <c r="E19" s="233"/>
    </row>
    <row r="20" spans="1:5" ht="15" customHeight="1" x14ac:dyDescent="0.2">
      <c r="A20" s="95"/>
      <c r="B20" s="7" t="s">
        <v>428</v>
      </c>
      <c r="C20" s="233">
        <v>1304</v>
      </c>
      <c r="D20" s="233">
        <v>1850</v>
      </c>
      <c r="E20" s="233">
        <v>1850</v>
      </c>
    </row>
    <row r="21" spans="1:5" ht="15" customHeight="1" x14ac:dyDescent="0.2">
      <c r="A21" s="95"/>
      <c r="B21" s="7" t="s">
        <v>429</v>
      </c>
      <c r="C21" s="233">
        <v>1006</v>
      </c>
      <c r="D21" s="233">
        <v>1250</v>
      </c>
      <c r="E21" s="233">
        <v>1250</v>
      </c>
    </row>
    <row r="22" spans="1:5" ht="15" customHeight="1" thickBot="1" x14ac:dyDescent="0.25">
      <c r="A22" s="97"/>
      <c r="B22" s="8" t="s">
        <v>44</v>
      </c>
      <c r="C22" s="8"/>
      <c r="D22" s="8"/>
      <c r="E22" s="8"/>
    </row>
    <row r="23" spans="1:5" ht="16.5" thickBot="1" x14ac:dyDescent="0.3">
      <c r="A23" s="91"/>
      <c r="B23" s="92" t="s">
        <v>53</v>
      </c>
      <c r="C23" s="93">
        <f>SUM(C16:C22)</f>
        <v>109958</v>
      </c>
      <c r="D23" s="93">
        <f>SUM(D16:D22)</f>
        <v>115375</v>
      </c>
      <c r="E23" s="93">
        <f>SUM(E16:E22)</f>
        <v>122975</v>
      </c>
    </row>
    <row r="24" spans="1:5" ht="8.25" customHeight="1" thickBot="1" x14ac:dyDescent="0.25">
      <c r="A24" s="94"/>
      <c r="B24" s="94"/>
      <c r="C24" s="94"/>
      <c r="D24" s="94"/>
      <c r="E24" s="94"/>
    </row>
    <row r="25" spans="1:5" ht="15" customHeight="1" x14ac:dyDescent="0.25">
      <c r="A25" s="95"/>
      <c r="B25" s="98" t="s">
        <v>54</v>
      </c>
      <c r="C25" s="89"/>
      <c r="D25" s="89"/>
      <c r="E25" s="89"/>
    </row>
    <row r="26" spans="1:5" ht="15" customHeight="1" x14ac:dyDescent="0.2">
      <c r="A26" s="95"/>
      <c r="B26" s="7" t="s">
        <v>55</v>
      </c>
      <c r="C26" s="7"/>
      <c r="D26" s="7"/>
      <c r="E26" s="7"/>
    </row>
    <row r="27" spans="1:5" ht="15" customHeight="1" x14ac:dyDescent="0.2">
      <c r="A27" s="95"/>
      <c r="B27" s="7" t="s">
        <v>56</v>
      </c>
      <c r="C27" s="7"/>
      <c r="D27" s="7"/>
      <c r="E27" s="7"/>
    </row>
    <row r="28" spans="1:5" ht="15" customHeight="1" x14ac:dyDescent="0.2">
      <c r="A28" s="95"/>
      <c r="B28" s="7" t="s">
        <v>57</v>
      </c>
      <c r="C28" s="6"/>
      <c r="D28" s="6"/>
      <c r="E28" s="6"/>
    </row>
    <row r="29" spans="1:5" ht="15" customHeight="1" x14ac:dyDescent="0.2">
      <c r="A29" s="95"/>
      <c r="B29" s="7" t="s">
        <v>80</v>
      </c>
      <c r="C29" s="6"/>
      <c r="D29" s="6"/>
      <c r="E29" s="6"/>
    </row>
    <row r="30" spans="1:5" ht="15" customHeight="1" x14ac:dyDescent="0.2">
      <c r="A30" s="95"/>
      <c r="B30" s="7" t="s">
        <v>58</v>
      </c>
      <c r="C30" s="7"/>
      <c r="D30" s="7"/>
      <c r="E30" s="7"/>
    </row>
    <row r="31" spans="1:5" ht="15" customHeight="1" x14ac:dyDescent="0.2">
      <c r="A31" s="95"/>
      <c r="B31" s="7" t="s">
        <v>58</v>
      </c>
      <c r="C31" s="7"/>
      <c r="D31" s="7"/>
      <c r="E31" s="7"/>
    </row>
    <row r="32" spans="1:5" ht="15" customHeight="1" x14ac:dyDescent="0.2">
      <c r="A32" s="95"/>
      <c r="B32" s="7" t="s">
        <v>58</v>
      </c>
      <c r="C32" s="7"/>
      <c r="D32" s="7"/>
      <c r="E32" s="7"/>
    </row>
    <row r="33" spans="1:5" ht="15" customHeight="1" x14ac:dyDescent="0.2">
      <c r="A33" s="95"/>
      <c r="B33" s="7" t="s">
        <v>58</v>
      </c>
      <c r="C33" s="7"/>
      <c r="D33" s="7"/>
      <c r="E33" s="7"/>
    </row>
    <row r="34" spans="1:5" ht="15" customHeight="1" x14ac:dyDescent="0.2">
      <c r="A34" s="95"/>
      <c r="B34" s="7" t="s">
        <v>79</v>
      </c>
      <c r="C34" s="6"/>
      <c r="D34" s="6"/>
      <c r="E34" s="6"/>
    </row>
    <row r="35" spans="1:5" ht="15" customHeight="1" x14ac:dyDescent="0.2">
      <c r="A35" s="95"/>
      <c r="B35" s="7" t="s">
        <v>59</v>
      </c>
      <c r="C35" s="7"/>
      <c r="D35" s="7"/>
      <c r="E35" s="7"/>
    </row>
    <row r="36" spans="1:5" ht="15" customHeight="1" x14ac:dyDescent="0.2">
      <c r="A36" s="95"/>
      <c r="B36" s="7" t="s">
        <v>59</v>
      </c>
      <c r="C36" s="7"/>
      <c r="D36" s="7"/>
      <c r="E36" s="7"/>
    </row>
    <row r="37" spans="1:5" ht="15" customHeight="1" x14ac:dyDescent="0.2">
      <c r="A37" s="95"/>
      <c r="B37" s="7" t="s">
        <v>59</v>
      </c>
      <c r="C37" s="7"/>
      <c r="D37" s="7"/>
      <c r="E37" s="7"/>
    </row>
    <row r="38" spans="1:5" ht="15" customHeight="1" x14ac:dyDescent="0.2">
      <c r="A38" s="95"/>
      <c r="B38" s="7" t="s">
        <v>59</v>
      </c>
      <c r="C38" s="7"/>
      <c r="D38" s="7"/>
      <c r="E38" s="7"/>
    </row>
    <row r="39" spans="1:5" ht="15" customHeight="1" thickBot="1" x14ac:dyDescent="0.25">
      <c r="A39" s="99"/>
      <c r="B39" s="9" t="s">
        <v>44</v>
      </c>
      <c r="C39" s="9"/>
      <c r="D39" s="9"/>
      <c r="E39" s="9"/>
    </row>
    <row r="40" spans="1:5" ht="16.5" thickBot="1" x14ac:dyDescent="0.3">
      <c r="A40" s="100"/>
      <c r="B40" s="92" t="s">
        <v>60</v>
      </c>
      <c r="C40" s="93">
        <f>SUM(C26:C39)+C13-C23</f>
        <v>7589</v>
      </c>
      <c r="D40" s="93">
        <f>SUM(D26:D39)+D13-D23</f>
        <v>4850</v>
      </c>
      <c r="E40" s="93">
        <f>SUM(E26:E39)+E13-E23</f>
        <v>10889</v>
      </c>
    </row>
    <row r="41" spans="1:5" ht="8.25" customHeight="1" thickBot="1" x14ac:dyDescent="0.25">
      <c r="A41" s="189"/>
      <c r="B41" s="190"/>
      <c r="C41" s="190"/>
      <c r="D41" s="190"/>
      <c r="E41" s="190"/>
    </row>
    <row r="42" spans="1:5" ht="15" customHeight="1" x14ac:dyDescent="0.2">
      <c r="A42" s="101"/>
      <c r="B42" s="88" t="s">
        <v>65</v>
      </c>
      <c r="C42" s="89"/>
      <c r="D42" s="89"/>
      <c r="E42" s="89"/>
    </row>
    <row r="43" spans="1:5" ht="15" customHeight="1" x14ac:dyDescent="0.2">
      <c r="A43" s="90"/>
      <c r="B43" s="6" t="s">
        <v>61</v>
      </c>
      <c r="C43" s="10">
        <f>+C40</f>
        <v>7589</v>
      </c>
      <c r="D43" s="10">
        <f>+D40</f>
        <v>4850</v>
      </c>
      <c r="E43" s="10">
        <f>+E40</f>
        <v>10889</v>
      </c>
    </row>
    <row r="44" spans="1:5" ht="15" customHeight="1" x14ac:dyDescent="0.2">
      <c r="A44" s="90"/>
      <c r="B44" s="6" t="s">
        <v>76</v>
      </c>
      <c r="C44" s="6"/>
      <c r="D44" s="6"/>
      <c r="E44" s="6"/>
    </row>
    <row r="45" spans="1:5" ht="15" customHeight="1" x14ac:dyDescent="0.2">
      <c r="A45" s="90"/>
      <c r="B45" s="6" t="s">
        <v>62</v>
      </c>
      <c r="C45" s="6"/>
      <c r="D45" s="6"/>
      <c r="E45" s="6"/>
    </row>
    <row r="46" spans="1:5" ht="15" customHeight="1" x14ac:dyDescent="0.2">
      <c r="A46" s="90"/>
      <c r="B46" s="6" t="s">
        <v>62</v>
      </c>
      <c r="C46" s="10"/>
      <c r="D46" s="10"/>
      <c r="E46" s="10"/>
    </row>
    <row r="47" spans="1:5" ht="15" customHeight="1" x14ac:dyDescent="0.2">
      <c r="A47" s="90"/>
      <c r="B47" s="6" t="s">
        <v>62</v>
      </c>
      <c r="C47" s="6"/>
      <c r="D47" s="6"/>
      <c r="E47" s="6"/>
    </row>
    <row r="48" spans="1:5" ht="15" customHeight="1" x14ac:dyDescent="0.2">
      <c r="A48" s="90"/>
      <c r="B48" s="7" t="s">
        <v>77</v>
      </c>
      <c r="C48" s="7"/>
      <c r="D48" s="7"/>
      <c r="E48" s="7"/>
    </row>
    <row r="49" spans="1:5" ht="15" customHeight="1" x14ac:dyDescent="0.2">
      <c r="A49" s="90"/>
      <c r="B49" s="6" t="s">
        <v>78</v>
      </c>
      <c r="C49" s="6"/>
      <c r="D49" s="6"/>
      <c r="E49" s="6"/>
    </row>
    <row r="50" spans="1:5" ht="15" customHeight="1" x14ac:dyDescent="0.2">
      <c r="A50" s="90"/>
      <c r="B50" s="6" t="s">
        <v>63</v>
      </c>
      <c r="C50" s="6"/>
      <c r="D50" s="6"/>
      <c r="E50" s="6"/>
    </row>
    <row r="51" spans="1:5" ht="15" customHeight="1" x14ac:dyDescent="0.2">
      <c r="A51" s="90"/>
      <c r="B51" s="6" t="s">
        <v>63</v>
      </c>
      <c r="C51" s="6"/>
      <c r="D51" s="6"/>
      <c r="E51" s="6"/>
    </row>
    <row r="52" spans="1:5" ht="15" customHeight="1" thickBot="1" x14ac:dyDescent="0.25">
      <c r="A52" s="90"/>
      <c r="B52" s="6" t="s">
        <v>63</v>
      </c>
      <c r="C52" s="6"/>
      <c r="D52" s="6"/>
      <c r="E52" s="6"/>
    </row>
    <row r="53" spans="1:5" ht="16.5" thickBot="1" x14ac:dyDescent="0.3">
      <c r="A53" s="91"/>
      <c r="B53" s="92" t="s">
        <v>64</v>
      </c>
      <c r="C53" s="93">
        <f>SUM(C43:C47)-SUM(C48:C52)</f>
        <v>7589</v>
      </c>
      <c r="D53" s="93">
        <f>SUM(D43:D47)-SUM(D48:D52)</f>
        <v>4850</v>
      </c>
      <c r="E53" s="93">
        <f>SUM(E43:E47)-SUM(E48:E52)</f>
        <v>10889</v>
      </c>
    </row>
    <row r="54" spans="1:5" ht="8.25" customHeight="1" thickBot="1" x14ac:dyDescent="0.25">
      <c r="A54" s="94"/>
      <c r="B54" s="94"/>
      <c r="C54" s="94"/>
      <c r="D54" s="94"/>
      <c r="E54" s="94"/>
    </row>
    <row r="55" spans="1:5" ht="15" customHeight="1" x14ac:dyDescent="0.25">
      <c r="A55" s="102"/>
      <c r="B55" s="103" t="s">
        <v>66</v>
      </c>
      <c r="C55" s="104"/>
      <c r="D55" s="104"/>
      <c r="E55" s="104"/>
    </row>
    <row r="56" spans="1:5" ht="15" customHeight="1" x14ac:dyDescent="0.2">
      <c r="A56" s="102"/>
      <c r="B56" s="10" t="s">
        <v>67</v>
      </c>
      <c r="C56" s="10"/>
      <c r="D56" s="10"/>
      <c r="E56" s="10"/>
    </row>
    <row r="57" spans="1:5" ht="15" customHeight="1" x14ac:dyDescent="0.2">
      <c r="A57" s="102"/>
      <c r="B57" s="10" t="s">
        <v>74</v>
      </c>
      <c r="C57" s="10"/>
      <c r="D57" s="10"/>
      <c r="E57" s="10"/>
    </row>
    <row r="58" spans="1:5" ht="15" customHeight="1" x14ac:dyDescent="0.2">
      <c r="A58" s="102"/>
      <c r="B58" s="10" t="s">
        <v>68</v>
      </c>
      <c r="C58" s="10"/>
      <c r="D58" s="10"/>
      <c r="E58" s="10"/>
    </row>
    <row r="59" spans="1:5" ht="15" customHeight="1" x14ac:dyDescent="0.2">
      <c r="A59" s="102"/>
      <c r="B59" s="10" t="s">
        <v>69</v>
      </c>
      <c r="C59" s="10"/>
      <c r="D59" s="10"/>
      <c r="E59" s="10"/>
    </row>
    <row r="60" spans="1:5" ht="15" customHeight="1" x14ac:dyDescent="0.2">
      <c r="A60" s="102"/>
      <c r="B60" s="10" t="s">
        <v>44</v>
      </c>
      <c r="C60" s="10"/>
      <c r="D60" s="10"/>
      <c r="E60" s="10"/>
    </row>
    <row r="61" spans="1:5" ht="15" customHeight="1" thickBot="1" x14ac:dyDescent="0.25">
      <c r="A61" s="102"/>
      <c r="B61" s="10" t="s">
        <v>44</v>
      </c>
      <c r="C61" s="10"/>
      <c r="D61" s="10"/>
      <c r="E61" s="10"/>
    </row>
    <row r="62" spans="1:5" ht="16.5" thickBot="1" x14ac:dyDescent="0.3">
      <c r="A62" s="105"/>
      <c r="B62" s="92" t="s">
        <v>64</v>
      </c>
      <c r="C62" s="93">
        <f>SUM(C56:C61)</f>
        <v>0</v>
      </c>
      <c r="D62" s="93">
        <f>SUM(D56:D61)</f>
        <v>0</v>
      </c>
      <c r="E62" s="93">
        <f>SUM(E56:E61)</f>
        <v>0</v>
      </c>
    </row>
    <row r="63" spans="1:5" ht="25.5" customHeight="1" x14ac:dyDescent="0.2">
      <c r="A63" s="178"/>
      <c r="B63" s="179"/>
      <c r="C63" s="179"/>
      <c r="D63" s="179"/>
      <c r="E63" s="180"/>
    </row>
    <row r="64" spans="1:5" ht="15" customHeight="1" x14ac:dyDescent="0.2"/>
    <row r="65" ht="15" customHeight="1" x14ac:dyDescent="0.2"/>
    <row r="66" ht="15" customHeight="1" x14ac:dyDescent="0.2"/>
    <row r="67" ht="15" customHeight="1" x14ac:dyDescent="0.2"/>
  </sheetData>
  <sheetProtection selectLockedCells="1"/>
  <mergeCells count="7">
    <mergeCell ref="A63:E63"/>
    <mergeCell ref="C2:E2"/>
    <mergeCell ref="A3:B3"/>
    <mergeCell ref="A4:B4"/>
    <mergeCell ref="A5:B5"/>
    <mergeCell ref="A6:B6"/>
    <mergeCell ref="A41:E41"/>
  </mergeCells>
  <dataValidations disablePrompts="1" count="1">
    <dataValidation type="decimal" allowBlank="1" showInputMessage="1" showErrorMessage="1" errorTitle="Please use positive amounts." error="Please enter cash payments as a positive number." sqref="C48:E52">
      <formula1>0</formula1>
      <formula2>999999999</formula2>
    </dataValidation>
  </dataValidations>
  <pageMargins left="0.25" right="0.25" top="0.5" bottom="0.45" header="0.3" footer="0.3"/>
  <pageSetup scale="8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Button 1">
              <controlPr defaultSize="0" print="0" autoFill="0" autoPict="0" macro="[0]!Macro1">
                <anchor moveWithCells="1">
                  <from>
                    <xdr:col>4</xdr:col>
                    <xdr:colOff>266700</xdr:colOff>
                    <xdr:row>62</xdr:row>
                    <xdr:rowOff>76200</xdr:rowOff>
                  </from>
                  <to>
                    <xdr:col>4</xdr:col>
                    <xdr:colOff>1038225</xdr:colOff>
                    <xdr:row>62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247"/>
  <sheetViews>
    <sheetView workbookViewId="0">
      <selection activeCell="A3" sqref="A3"/>
    </sheetView>
  </sheetViews>
  <sheetFormatPr defaultRowHeight="12.75" x14ac:dyDescent="0.2"/>
  <cols>
    <col min="1" max="1" width="37.140625" customWidth="1"/>
  </cols>
  <sheetData>
    <row r="1" spans="1:1" ht="15" x14ac:dyDescent="0.25">
      <c r="A1" s="11" t="s">
        <v>82</v>
      </c>
    </row>
    <row r="2" spans="1:1" ht="15" x14ac:dyDescent="0.25">
      <c r="A2" s="18" t="s">
        <v>230</v>
      </c>
    </row>
    <row r="3" spans="1:1" ht="15" x14ac:dyDescent="0.25">
      <c r="A3" s="12" t="s">
        <v>83</v>
      </c>
    </row>
    <row r="4" spans="1:1" ht="15" x14ac:dyDescent="0.25">
      <c r="A4" s="12" t="s">
        <v>231</v>
      </c>
    </row>
    <row r="5" spans="1:1" ht="15" x14ac:dyDescent="0.25">
      <c r="A5" s="12" t="s">
        <v>232</v>
      </c>
    </row>
    <row r="6" spans="1:1" ht="15" x14ac:dyDescent="0.25">
      <c r="A6" s="12" t="s">
        <v>233</v>
      </c>
    </row>
    <row r="7" spans="1:1" ht="15" x14ac:dyDescent="0.25">
      <c r="A7" s="12" t="s">
        <v>234</v>
      </c>
    </row>
    <row r="8" spans="1:1" ht="15" x14ac:dyDescent="0.25">
      <c r="A8" s="12" t="s">
        <v>84</v>
      </c>
    </row>
    <row r="9" spans="1:1" ht="15" x14ac:dyDescent="0.25">
      <c r="A9" s="12" t="s">
        <v>235</v>
      </c>
    </row>
    <row r="10" spans="1:1" ht="15" x14ac:dyDescent="0.25">
      <c r="A10" s="12" t="s">
        <v>236</v>
      </c>
    </row>
    <row r="11" spans="1:1" ht="15" x14ac:dyDescent="0.25">
      <c r="A11" s="12" t="s">
        <v>237</v>
      </c>
    </row>
    <row r="12" spans="1:1" ht="15" x14ac:dyDescent="0.25">
      <c r="A12" s="12" t="s">
        <v>85</v>
      </c>
    </row>
    <row r="13" spans="1:1" ht="15" x14ac:dyDescent="0.25">
      <c r="A13" s="12" t="s">
        <v>86</v>
      </c>
    </row>
    <row r="14" spans="1:1" ht="15" x14ac:dyDescent="0.25">
      <c r="A14" s="12" t="s">
        <v>87</v>
      </c>
    </row>
    <row r="15" spans="1:1" ht="15" x14ac:dyDescent="0.25">
      <c r="A15" s="12" t="s">
        <v>88</v>
      </c>
    </row>
    <row r="16" spans="1:1" ht="15" x14ac:dyDescent="0.25">
      <c r="A16" s="12" t="s">
        <v>238</v>
      </c>
    </row>
    <row r="17" spans="1:1" ht="15" x14ac:dyDescent="0.25">
      <c r="A17" s="12" t="s">
        <v>239</v>
      </c>
    </row>
    <row r="18" spans="1:1" ht="15" x14ac:dyDescent="0.25">
      <c r="A18" s="12" t="s">
        <v>89</v>
      </c>
    </row>
    <row r="19" spans="1:1" ht="15" x14ac:dyDescent="0.25">
      <c r="A19" s="12" t="s">
        <v>90</v>
      </c>
    </row>
    <row r="20" spans="1:1" ht="15" x14ac:dyDescent="0.25">
      <c r="A20" s="12" t="s">
        <v>240</v>
      </c>
    </row>
    <row r="21" spans="1:1" ht="15" x14ac:dyDescent="0.25">
      <c r="A21" s="12" t="s">
        <v>91</v>
      </c>
    </row>
    <row r="22" spans="1:1" ht="15" x14ac:dyDescent="0.25">
      <c r="A22" s="12" t="s">
        <v>241</v>
      </c>
    </row>
    <row r="23" spans="1:1" ht="15" x14ac:dyDescent="0.25">
      <c r="A23" s="12" t="s">
        <v>92</v>
      </c>
    </row>
    <row r="24" spans="1:1" ht="15" x14ac:dyDescent="0.25">
      <c r="A24" s="12" t="s">
        <v>242</v>
      </c>
    </row>
    <row r="25" spans="1:1" ht="15" x14ac:dyDescent="0.25">
      <c r="A25" s="12" t="s">
        <v>243</v>
      </c>
    </row>
    <row r="26" spans="1:1" ht="15" x14ac:dyDescent="0.25">
      <c r="A26" s="12" t="s">
        <v>93</v>
      </c>
    </row>
    <row r="27" spans="1:1" ht="15" x14ac:dyDescent="0.25">
      <c r="A27" s="12" t="s">
        <v>244</v>
      </c>
    </row>
    <row r="28" spans="1:1" ht="15" x14ac:dyDescent="0.25">
      <c r="A28" s="12" t="s">
        <v>94</v>
      </c>
    </row>
    <row r="29" spans="1:1" ht="15" x14ac:dyDescent="0.25">
      <c r="A29" s="12" t="s">
        <v>245</v>
      </c>
    </row>
    <row r="30" spans="1:1" ht="15" x14ac:dyDescent="0.25">
      <c r="A30" s="12" t="s">
        <v>95</v>
      </c>
    </row>
    <row r="31" spans="1:1" ht="15" x14ac:dyDescent="0.25">
      <c r="A31" s="12" t="s">
        <v>96</v>
      </c>
    </row>
    <row r="32" spans="1:1" ht="15" x14ac:dyDescent="0.25">
      <c r="A32" s="12" t="s">
        <v>97</v>
      </c>
    </row>
    <row r="33" spans="1:1" ht="15" x14ac:dyDescent="0.25">
      <c r="A33" s="12" t="s">
        <v>246</v>
      </c>
    </row>
    <row r="34" spans="1:1" ht="15" x14ac:dyDescent="0.25">
      <c r="A34" s="12" t="s">
        <v>247</v>
      </c>
    </row>
    <row r="35" spans="1:1" ht="15" x14ac:dyDescent="0.25">
      <c r="A35" s="12" t="s">
        <v>248</v>
      </c>
    </row>
    <row r="36" spans="1:1" ht="15" x14ac:dyDescent="0.25">
      <c r="A36" s="12" t="s">
        <v>249</v>
      </c>
    </row>
    <row r="37" spans="1:1" ht="15" x14ac:dyDescent="0.25">
      <c r="A37" s="12" t="s">
        <v>250</v>
      </c>
    </row>
    <row r="38" spans="1:1" ht="15" x14ac:dyDescent="0.25">
      <c r="A38" s="12" t="s">
        <v>98</v>
      </c>
    </row>
    <row r="39" spans="1:1" ht="15" x14ac:dyDescent="0.25">
      <c r="A39" s="12" t="s">
        <v>251</v>
      </c>
    </row>
    <row r="40" spans="1:1" ht="15" x14ac:dyDescent="0.25">
      <c r="A40" s="12" t="s">
        <v>99</v>
      </c>
    </row>
    <row r="41" spans="1:1" ht="15" x14ac:dyDescent="0.25">
      <c r="A41" s="12" t="s">
        <v>100</v>
      </c>
    </row>
    <row r="42" spans="1:1" ht="15" x14ac:dyDescent="0.25">
      <c r="A42" s="12" t="s">
        <v>252</v>
      </c>
    </row>
    <row r="43" spans="1:1" ht="15" x14ac:dyDescent="0.25">
      <c r="A43" s="12" t="s">
        <v>253</v>
      </c>
    </row>
    <row r="44" spans="1:1" ht="15" x14ac:dyDescent="0.25">
      <c r="A44" s="12" t="s">
        <v>101</v>
      </c>
    </row>
    <row r="45" spans="1:1" ht="15" x14ac:dyDescent="0.25">
      <c r="A45" s="12" t="s">
        <v>254</v>
      </c>
    </row>
    <row r="46" spans="1:1" ht="15" x14ac:dyDescent="0.25">
      <c r="A46" s="12" t="s">
        <v>102</v>
      </c>
    </row>
    <row r="47" spans="1:1" ht="15" x14ac:dyDescent="0.25">
      <c r="A47" s="12" t="s">
        <v>255</v>
      </c>
    </row>
    <row r="48" spans="1:1" ht="15" x14ac:dyDescent="0.25">
      <c r="A48" s="12" t="s">
        <v>103</v>
      </c>
    </row>
    <row r="49" spans="1:1" ht="15" x14ac:dyDescent="0.25">
      <c r="A49" s="12" t="s">
        <v>104</v>
      </c>
    </row>
    <row r="50" spans="1:1" ht="15" x14ac:dyDescent="0.25">
      <c r="A50" s="12" t="s">
        <v>105</v>
      </c>
    </row>
    <row r="51" spans="1:1" ht="15" x14ac:dyDescent="0.25">
      <c r="A51" s="12" t="s">
        <v>106</v>
      </c>
    </row>
    <row r="52" spans="1:1" ht="15" x14ac:dyDescent="0.25">
      <c r="A52" s="12" t="s">
        <v>107</v>
      </c>
    </row>
    <row r="53" spans="1:1" ht="15" x14ac:dyDescent="0.25">
      <c r="A53" s="12" t="s">
        <v>256</v>
      </c>
    </row>
    <row r="54" spans="1:1" ht="15" x14ac:dyDescent="0.25">
      <c r="A54" s="12" t="s">
        <v>257</v>
      </c>
    </row>
    <row r="55" spans="1:1" ht="15" x14ac:dyDescent="0.25">
      <c r="A55" s="12" t="s">
        <v>258</v>
      </c>
    </row>
    <row r="56" spans="1:1" ht="15" x14ac:dyDescent="0.25">
      <c r="A56" s="12" t="s">
        <v>259</v>
      </c>
    </row>
    <row r="57" spans="1:1" ht="15" x14ac:dyDescent="0.25">
      <c r="A57" s="12" t="s">
        <v>108</v>
      </c>
    </row>
    <row r="58" spans="1:1" ht="15" x14ac:dyDescent="0.25">
      <c r="A58" s="12" t="s">
        <v>109</v>
      </c>
    </row>
    <row r="59" spans="1:1" ht="15" x14ac:dyDescent="0.25">
      <c r="A59" s="12" t="s">
        <v>110</v>
      </c>
    </row>
    <row r="60" spans="1:1" ht="15" x14ac:dyDescent="0.25">
      <c r="A60" s="12" t="s">
        <v>111</v>
      </c>
    </row>
    <row r="61" spans="1:1" ht="15" x14ac:dyDescent="0.25">
      <c r="A61" s="12" t="s">
        <v>112</v>
      </c>
    </row>
    <row r="62" spans="1:1" ht="15" x14ac:dyDescent="0.25">
      <c r="A62" s="12" t="s">
        <v>260</v>
      </c>
    </row>
    <row r="63" spans="1:1" ht="15" x14ac:dyDescent="0.25">
      <c r="A63" s="12" t="s">
        <v>113</v>
      </c>
    </row>
    <row r="64" spans="1:1" ht="15" x14ac:dyDescent="0.25">
      <c r="A64" s="12" t="s">
        <v>114</v>
      </c>
    </row>
    <row r="65" spans="1:1" ht="15" x14ac:dyDescent="0.25">
      <c r="A65" s="12" t="s">
        <v>115</v>
      </c>
    </row>
    <row r="66" spans="1:1" ht="15" x14ac:dyDescent="0.25">
      <c r="A66" s="12" t="s">
        <v>261</v>
      </c>
    </row>
    <row r="67" spans="1:1" ht="15" x14ac:dyDescent="0.25">
      <c r="A67" s="12" t="s">
        <v>116</v>
      </c>
    </row>
    <row r="68" spans="1:1" ht="15" x14ac:dyDescent="0.25">
      <c r="A68" s="12" t="s">
        <v>262</v>
      </c>
    </row>
    <row r="69" spans="1:1" ht="15" x14ac:dyDescent="0.25">
      <c r="A69" s="12" t="s">
        <v>117</v>
      </c>
    </row>
    <row r="70" spans="1:1" ht="15" x14ac:dyDescent="0.25">
      <c r="A70" s="12" t="s">
        <v>118</v>
      </c>
    </row>
    <row r="71" spans="1:1" ht="15" x14ac:dyDescent="0.25">
      <c r="A71" s="12" t="s">
        <v>263</v>
      </c>
    </row>
    <row r="72" spans="1:1" ht="15" x14ac:dyDescent="0.25">
      <c r="A72" s="12" t="s">
        <v>119</v>
      </c>
    </row>
    <row r="73" spans="1:1" ht="15" x14ac:dyDescent="0.25">
      <c r="A73" s="12" t="s">
        <v>264</v>
      </c>
    </row>
    <row r="74" spans="1:1" ht="15" x14ac:dyDescent="0.25">
      <c r="A74" s="12" t="s">
        <v>124</v>
      </c>
    </row>
    <row r="75" spans="1:1" ht="15" x14ac:dyDescent="0.25">
      <c r="A75" s="12" t="s">
        <v>125</v>
      </c>
    </row>
    <row r="76" spans="1:1" ht="15" x14ac:dyDescent="0.25">
      <c r="A76" s="12" t="s">
        <v>265</v>
      </c>
    </row>
    <row r="77" spans="1:1" ht="15" x14ac:dyDescent="0.25">
      <c r="A77" s="12" t="s">
        <v>266</v>
      </c>
    </row>
    <row r="78" spans="1:1" ht="15" x14ac:dyDescent="0.25">
      <c r="A78" s="12" t="s">
        <v>267</v>
      </c>
    </row>
    <row r="79" spans="1:1" ht="15" x14ac:dyDescent="0.25">
      <c r="A79" s="12" t="s">
        <v>126</v>
      </c>
    </row>
    <row r="80" spans="1:1" ht="15" x14ac:dyDescent="0.25">
      <c r="A80" s="12" t="s">
        <v>127</v>
      </c>
    </row>
    <row r="81" spans="1:1" ht="15" x14ac:dyDescent="0.25">
      <c r="A81" s="12" t="s">
        <v>128</v>
      </c>
    </row>
    <row r="82" spans="1:1" ht="15" x14ac:dyDescent="0.25">
      <c r="A82" s="12" t="s">
        <v>268</v>
      </c>
    </row>
    <row r="83" spans="1:1" ht="15" x14ac:dyDescent="0.25">
      <c r="A83" s="12" t="s">
        <v>129</v>
      </c>
    </row>
    <row r="84" spans="1:1" ht="15" x14ac:dyDescent="0.25">
      <c r="A84" s="12" t="s">
        <v>269</v>
      </c>
    </row>
    <row r="85" spans="1:1" ht="15" x14ac:dyDescent="0.25">
      <c r="A85" s="12" t="s">
        <v>130</v>
      </c>
    </row>
    <row r="86" spans="1:1" ht="15" x14ac:dyDescent="0.25">
      <c r="A86" s="12" t="s">
        <v>131</v>
      </c>
    </row>
    <row r="87" spans="1:1" ht="15" x14ac:dyDescent="0.25">
      <c r="A87" s="12" t="s">
        <v>270</v>
      </c>
    </row>
    <row r="88" spans="1:1" ht="15" x14ac:dyDescent="0.25">
      <c r="A88" s="12" t="s">
        <v>271</v>
      </c>
    </row>
    <row r="89" spans="1:1" ht="15" x14ac:dyDescent="0.25">
      <c r="A89" s="12" t="s">
        <v>132</v>
      </c>
    </row>
    <row r="90" spans="1:1" ht="15" x14ac:dyDescent="0.25">
      <c r="A90" s="12" t="s">
        <v>272</v>
      </c>
    </row>
    <row r="91" spans="1:1" ht="15" x14ac:dyDescent="0.25">
      <c r="A91" s="12" t="s">
        <v>133</v>
      </c>
    </row>
    <row r="92" spans="1:1" ht="15" x14ac:dyDescent="0.25">
      <c r="A92" s="12" t="s">
        <v>134</v>
      </c>
    </row>
    <row r="93" spans="1:1" ht="15" x14ac:dyDescent="0.25">
      <c r="A93" s="12" t="s">
        <v>273</v>
      </c>
    </row>
    <row r="94" spans="1:1" ht="15" x14ac:dyDescent="0.25">
      <c r="A94" s="12" t="s">
        <v>274</v>
      </c>
    </row>
    <row r="95" spans="1:1" ht="15" x14ac:dyDescent="0.25">
      <c r="A95" s="12" t="s">
        <v>135</v>
      </c>
    </row>
    <row r="96" spans="1:1" ht="15" x14ac:dyDescent="0.25">
      <c r="A96" s="12" t="s">
        <v>136</v>
      </c>
    </row>
    <row r="97" spans="1:1" ht="15" x14ac:dyDescent="0.25">
      <c r="A97" s="12" t="s">
        <v>137</v>
      </c>
    </row>
    <row r="98" spans="1:1" ht="15" x14ac:dyDescent="0.25">
      <c r="A98" s="12" t="s">
        <v>275</v>
      </c>
    </row>
    <row r="99" spans="1:1" ht="15" x14ac:dyDescent="0.25">
      <c r="A99" s="12" t="s">
        <v>138</v>
      </c>
    </row>
    <row r="100" spans="1:1" ht="15" x14ac:dyDescent="0.25">
      <c r="A100" s="12" t="s">
        <v>276</v>
      </c>
    </row>
    <row r="101" spans="1:1" ht="15" x14ac:dyDescent="0.25">
      <c r="A101" s="12" t="s">
        <v>139</v>
      </c>
    </row>
    <row r="102" spans="1:1" ht="15" x14ac:dyDescent="0.25">
      <c r="A102" s="12" t="s">
        <v>140</v>
      </c>
    </row>
    <row r="103" spans="1:1" ht="15" x14ac:dyDescent="0.25">
      <c r="A103" s="12" t="s">
        <v>141</v>
      </c>
    </row>
    <row r="104" spans="1:1" ht="15" x14ac:dyDescent="0.25">
      <c r="A104" s="12" t="s">
        <v>277</v>
      </c>
    </row>
    <row r="105" spans="1:1" ht="15" x14ac:dyDescent="0.25">
      <c r="A105" s="12" t="s">
        <v>142</v>
      </c>
    </row>
    <row r="106" spans="1:1" ht="15" x14ac:dyDescent="0.25">
      <c r="A106" s="12" t="s">
        <v>278</v>
      </c>
    </row>
    <row r="107" spans="1:1" ht="15" x14ac:dyDescent="0.25">
      <c r="A107" s="12" t="s">
        <v>279</v>
      </c>
    </row>
    <row r="108" spans="1:1" ht="15" x14ac:dyDescent="0.25">
      <c r="A108" s="12" t="s">
        <v>120</v>
      </c>
    </row>
    <row r="109" spans="1:1" ht="15" x14ac:dyDescent="0.25">
      <c r="A109" s="12" t="s">
        <v>121</v>
      </c>
    </row>
    <row r="110" spans="1:1" ht="15" x14ac:dyDescent="0.25">
      <c r="A110" s="12" t="s">
        <v>280</v>
      </c>
    </row>
    <row r="111" spans="1:1" ht="15" x14ac:dyDescent="0.25">
      <c r="A111" s="12" t="s">
        <v>281</v>
      </c>
    </row>
    <row r="112" spans="1:1" ht="15" x14ac:dyDescent="0.25">
      <c r="A112" s="12" t="s">
        <v>143</v>
      </c>
    </row>
    <row r="113" spans="1:1" ht="15" x14ac:dyDescent="0.25">
      <c r="A113" s="12" t="s">
        <v>282</v>
      </c>
    </row>
    <row r="114" spans="1:1" ht="15" x14ac:dyDescent="0.25">
      <c r="A114" s="12" t="s">
        <v>283</v>
      </c>
    </row>
    <row r="115" spans="1:1" ht="15" x14ac:dyDescent="0.25">
      <c r="A115" s="12" t="s">
        <v>144</v>
      </c>
    </row>
    <row r="116" spans="1:1" ht="15" x14ac:dyDescent="0.25">
      <c r="A116" s="12" t="s">
        <v>284</v>
      </c>
    </row>
    <row r="117" spans="1:1" ht="15" x14ac:dyDescent="0.25">
      <c r="A117" s="12" t="s">
        <v>145</v>
      </c>
    </row>
    <row r="118" spans="1:1" ht="15" x14ac:dyDescent="0.25">
      <c r="A118" s="12" t="s">
        <v>285</v>
      </c>
    </row>
    <row r="119" spans="1:1" ht="15" x14ac:dyDescent="0.25">
      <c r="A119" s="12" t="s">
        <v>286</v>
      </c>
    </row>
    <row r="120" spans="1:1" ht="15" x14ac:dyDescent="0.25">
      <c r="A120" s="12" t="s">
        <v>146</v>
      </c>
    </row>
    <row r="121" spans="1:1" ht="15" x14ac:dyDescent="0.25">
      <c r="A121" s="12" t="s">
        <v>287</v>
      </c>
    </row>
    <row r="122" spans="1:1" ht="15" x14ac:dyDescent="0.25">
      <c r="A122" s="12" t="s">
        <v>147</v>
      </c>
    </row>
    <row r="123" spans="1:1" ht="15" x14ac:dyDescent="0.25">
      <c r="A123" s="12" t="s">
        <v>148</v>
      </c>
    </row>
    <row r="124" spans="1:1" ht="15" x14ac:dyDescent="0.25">
      <c r="A124" s="12" t="s">
        <v>288</v>
      </c>
    </row>
    <row r="125" spans="1:1" ht="15" x14ac:dyDescent="0.25">
      <c r="A125" s="12" t="s">
        <v>149</v>
      </c>
    </row>
    <row r="126" spans="1:1" ht="15" x14ac:dyDescent="0.25">
      <c r="A126" s="12" t="s">
        <v>289</v>
      </c>
    </row>
    <row r="127" spans="1:1" ht="15" x14ac:dyDescent="0.25">
      <c r="A127" s="12" t="s">
        <v>290</v>
      </c>
    </row>
    <row r="128" spans="1:1" ht="15" x14ac:dyDescent="0.25">
      <c r="A128" s="12" t="s">
        <v>291</v>
      </c>
    </row>
    <row r="129" spans="1:1" ht="15" x14ac:dyDescent="0.25">
      <c r="A129" s="12" t="s">
        <v>150</v>
      </c>
    </row>
    <row r="130" spans="1:1" ht="15" x14ac:dyDescent="0.25">
      <c r="A130" s="12" t="s">
        <v>292</v>
      </c>
    </row>
    <row r="131" spans="1:1" ht="15" x14ac:dyDescent="0.25">
      <c r="A131" s="12" t="s">
        <v>151</v>
      </c>
    </row>
    <row r="132" spans="1:1" ht="15" x14ac:dyDescent="0.25">
      <c r="A132" s="12" t="s">
        <v>152</v>
      </c>
    </row>
    <row r="133" spans="1:1" ht="15" x14ac:dyDescent="0.25">
      <c r="A133" s="12" t="s">
        <v>293</v>
      </c>
    </row>
    <row r="134" spans="1:1" ht="15" x14ac:dyDescent="0.25">
      <c r="A134" s="12" t="s">
        <v>294</v>
      </c>
    </row>
    <row r="135" spans="1:1" ht="15" x14ac:dyDescent="0.25">
      <c r="A135" s="12" t="s">
        <v>295</v>
      </c>
    </row>
    <row r="136" spans="1:1" ht="15" x14ac:dyDescent="0.25">
      <c r="A136" s="12" t="s">
        <v>296</v>
      </c>
    </row>
    <row r="137" spans="1:1" ht="15" x14ac:dyDescent="0.25">
      <c r="A137" s="12" t="s">
        <v>153</v>
      </c>
    </row>
    <row r="138" spans="1:1" ht="15" x14ac:dyDescent="0.25">
      <c r="A138" s="12" t="s">
        <v>154</v>
      </c>
    </row>
    <row r="139" spans="1:1" ht="15" x14ac:dyDescent="0.25">
      <c r="A139" s="12" t="s">
        <v>155</v>
      </c>
    </row>
    <row r="140" spans="1:1" ht="15" x14ac:dyDescent="0.25">
      <c r="A140" s="12" t="s">
        <v>156</v>
      </c>
    </row>
    <row r="141" spans="1:1" ht="15" x14ac:dyDescent="0.25">
      <c r="A141" s="12" t="s">
        <v>297</v>
      </c>
    </row>
    <row r="142" spans="1:1" ht="15" x14ac:dyDescent="0.25">
      <c r="A142" s="12" t="s">
        <v>157</v>
      </c>
    </row>
    <row r="143" spans="1:1" ht="15" x14ac:dyDescent="0.25">
      <c r="A143" s="12" t="s">
        <v>158</v>
      </c>
    </row>
    <row r="144" spans="1:1" ht="15" x14ac:dyDescent="0.25">
      <c r="A144" s="12" t="s">
        <v>159</v>
      </c>
    </row>
    <row r="145" spans="1:1" ht="15" x14ac:dyDescent="0.25">
      <c r="A145" s="12" t="s">
        <v>160</v>
      </c>
    </row>
    <row r="146" spans="1:1" ht="15" x14ac:dyDescent="0.25">
      <c r="A146" s="12" t="s">
        <v>161</v>
      </c>
    </row>
    <row r="147" spans="1:1" ht="15" x14ac:dyDescent="0.25">
      <c r="A147" s="12" t="s">
        <v>162</v>
      </c>
    </row>
    <row r="148" spans="1:1" ht="15" x14ac:dyDescent="0.25">
      <c r="A148" s="12" t="s">
        <v>163</v>
      </c>
    </row>
    <row r="149" spans="1:1" ht="15" x14ac:dyDescent="0.25">
      <c r="A149" s="12" t="s">
        <v>164</v>
      </c>
    </row>
    <row r="150" spans="1:1" ht="15" x14ac:dyDescent="0.25">
      <c r="A150" s="12" t="s">
        <v>165</v>
      </c>
    </row>
    <row r="151" spans="1:1" ht="15" x14ac:dyDescent="0.25">
      <c r="A151" s="12" t="s">
        <v>166</v>
      </c>
    </row>
    <row r="152" spans="1:1" ht="15" x14ac:dyDescent="0.25">
      <c r="A152" s="12" t="s">
        <v>167</v>
      </c>
    </row>
    <row r="153" spans="1:1" ht="15" x14ac:dyDescent="0.25">
      <c r="A153" s="12" t="s">
        <v>298</v>
      </c>
    </row>
    <row r="154" spans="1:1" ht="15" x14ac:dyDescent="0.25">
      <c r="A154" s="12" t="s">
        <v>299</v>
      </c>
    </row>
    <row r="155" spans="1:1" ht="15" x14ac:dyDescent="0.25">
      <c r="A155" s="12" t="s">
        <v>168</v>
      </c>
    </row>
    <row r="156" spans="1:1" ht="15" x14ac:dyDescent="0.25">
      <c r="A156" s="12" t="s">
        <v>169</v>
      </c>
    </row>
    <row r="157" spans="1:1" ht="15" x14ac:dyDescent="0.25">
      <c r="A157" s="12" t="s">
        <v>170</v>
      </c>
    </row>
    <row r="158" spans="1:1" ht="15" x14ac:dyDescent="0.25">
      <c r="A158" s="12" t="s">
        <v>171</v>
      </c>
    </row>
    <row r="159" spans="1:1" ht="15" x14ac:dyDescent="0.25">
      <c r="A159" s="12" t="s">
        <v>300</v>
      </c>
    </row>
    <row r="160" spans="1:1" ht="15" x14ac:dyDescent="0.25">
      <c r="A160" s="12" t="s">
        <v>172</v>
      </c>
    </row>
    <row r="161" spans="1:1" ht="15" x14ac:dyDescent="0.25">
      <c r="A161" s="12" t="s">
        <v>173</v>
      </c>
    </row>
    <row r="162" spans="1:1" ht="15" x14ac:dyDescent="0.25">
      <c r="A162" s="12" t="s">
        <v>301</v>
      </c>
    </row>
    <row r="163" spans="1:1" ht="15" x14ac:dyDescent="0.25">
      <c r="A163" s="12" t="s">
        <v>174</v>
      </c>
    </row>
    <row r="164" spans="1:1" ht="15" x14ac:dyDescent="0.25">
      <c r="A164" s="12" t="s">
        <v>302</v>
      </c>
    </row>
    <row r="165" spans="1:1" ht="15" x14ac:dyDescent="0.25">
      <c r="A165" s="12" t="s">
        <v>175</v>
      </c>
    </row>
    <row r="166" spans="1:1" ht="15" x14ac:dyDescent="0.25">
      <c r="A166" s="12" t="s">
        <v>176</v>
      </c>
    </row>
    <row r="167" spans="1:1" ht="15" x14ac:dyDescent="0.25">
      <c r="A167" s="12" t="s">
        <v>303</v>
      </c>
    </row>
    <row r="168" spans="1:1" ht="15" x14ac:dyDescent="0.25">
      <c r="A168" s="12" t="s">
        <v>304</v>
      </c>
    </row>
    <row r="169" spans="1:1" ht="15" x14ac:dyDescent="0.25">
      <c r="A169" s="12" t="s">
        <v>177</v>
      </c>
    </row>
    <row r="170" spans="1:1" ht="15" x14ac:dyDescent="0.25">
      <c r="A170" s="12" t="s">
        <v>178</v>
      </c>
    </row>
    <row r="171" spans="1:1" ht="15" x14ac:dyDescent="0.25">
      <c r="A171" s="12" t="s">
        <v>179</v>
      </c>
    </row>
    <row r="172" spans="1:1" ht="15" x14ac:dyDescent="0.25">
      <c r="A172" s="12" t="s">
        <v>180</v>
      </c>
    </row>
    <row r="173" spans="1:1" ht="15" x14ac:dyDescent="0.25">
      <c r="A173" s="12" t="s">
        <v>181</v>
      </c>
    </row>
    <row r="174" spans="1:1" ht="15" x14ac:dyDescent="0.25">
      <c r="A174" s="12" t="s">
        <v>182</v>
      </c>
    </row>
    <row r="175" spans="1:1" ht="15" x14ac:dyDescent="0.25">
      <c r="A175" s="12" t="s">
        <v>183</v>
      </c>
    </row>
    <row r="176" spans="1:1" ht="15" x14ac:dyDescent="0.25">
      <c r="A176" s="12" t="s">
        <v>305</v>
      </c>
    </row>
    <row r="177" spans="1:1" ht="15" x14ac:dyDescent="0.25">
      <c r="A177" s="12" t="s">
        <v>306</v>
      </c>
    </row>
    <row r="178" spans="1:1" ht="15" x14ac:dyDescent="0.25">
      <c r="A178" s="12" t="s">
        <v>184</v>
      </c>
    </row>
    <row r="179" spans="1:1" ht="15" x14ac:dyDescent="0.25">
      <c r="A179" s="12" t="s">
        <v>185</v>
      </c>
    </row>
    <row r="180" spans="1:1" ht="15" x14ac:dyDescent="0.25">
      <c r="A180" s="12" t="s">
        <v>186</v>
      </c>
    </row>
    <row r="181" spans="1:1" ht="15" x14ac:dyDescent="0.25">
      <c r="A181" s="12" t="s">
        <v>307</v>
      </c>
    </row>
    <row r="182" spans="1:1" ht="15" x14ac:dyDescent="0.25">
      <c r="A182" s="12" t="s">
        <v>308</v>
      </c>
    </row>
    <row r="183" spans="1:1" ht="15" x14ac:dyDescent="0.25">
      <c r="A183" s="12" t="s">
        <v>187</v>
      </c>
    </row>
    <row r="184" spans="1:1" ht="15" x14ac:dyDescent="0.25">
      <c r="A184" s="12" t="s">
        <v>188</v>
      </c>
    </row>
    <row r="185" spans="1:1" ht="15" x14ac:dyDescent="0.25">
      <c r="A185" s="12" t="s">
        <v>189</v>
      </c>
    </row>
    <row r="186" spans="1:1" ht="15" x14ac:dyDescent="0.25">
      <c r="A186" s="12" t="s">
        <v>190</v>
      </c>
    </row>
    <row r="187" spans="1:1" ht="15" x14ac:dyDescent="0.25">
      <c r="A187" s="12" t="s">
        <v>191</v>
      </c>
    </row>
    <row r="188" spans="1:1" ht="15" x14ac:dyDescent="0.25">
      <c r="A188" s="12" t="s">
        <v>309</v>
      </c>
    </row>
    <row r="189" spans="1:1" ht="15" x14ac:dyDescent="0.25">
      <c r="A189" s="12" t="s">
        <v>310</v>
      </c>
    </row>
    <row r="190" spans="1:1" ht="15" x14ac:dyDescent="0.25">
      <c r="A190" s="12" t="s">
        <v>192</v>
      </c>
    </row>
    <row r="191" spans="1:1" ht="15" x14ac:dyDescent="0.25">
      <c r="A191" s="12" t="s">
        <v>193</v>
      </c>
    </row>
    <row r="192" spans="1:1" ht="15" x14ac:dyDescent="0.25">
      <c r="A192" s="12" t="s">
        <v>311</v>
      </c>
    </row>
    <row r="193" spans="1:1" ht="15" x14ac:dyDescent="0.25">
      <c r="A193" s="12" t="s">
        <v>194</v>
      </c>
    </row>
    <row r="194" spans="1:1" ht="15" x14ac:dyDescent="0.25">
      <c r="A194" s="12" t="s">
        <v>195</v>
      </c>
    </row>
    <row r="195" spans="1:1" ht="15" x14ac:dyDescent="0.25">
      <c r="A195" s="12" t="s">
        <v>196</v>
      </c>
    </row>
    <row r="196" spans="1:1" ht="15" x14ac:dyDescent="0.25">
      <c r="A196" s="12" t="s">
        <v>197</v>
      </c>
    </row>
    <row r="197" spans="1:1" ht="15" x14ac:dyDescent="0.25">
      <c r="A197" s="12" t="s">
        <v>198</v>
      </c>
    </row>
    <row r="198" spans="1:1" ht="15" x14ac:dyDescent="0.25">
      <c r="A198" s="12" t="s">
        <v>199</v>
      </c>
    </row>
    <row r="199" spans="1:1" ht="15" x14ac:dyDescent="0.25">
      <c r="A199" s="12" t="s">
        <v>200</v>
      </c>
    </row>
    <row r="200" spans="1:1" ht="15" x14ac:dyDescent="0.25">
      <c r="A200" s="12" t="s">
        <v>312</v>
      </c>
    </row>
    <row r="201" spans="1:1" ht="15" x14ac:dyDescent="0.25">
      <c r="A201" s="12" t="s">
        <v>313</v>
      </c>
    </row>
    <row r="202" spans="1:1" ht="15" x14ac:dyDescent="0.25">
      <c r="A202" s="12" t="s">
        <v>314</v>
      </c>
    </row>
    <row r="203" spans="1:1" ht="15" x14ac:dyDescent="0.25">
      <c r="A203" s="12" t="s">
        <v>201</v>
      </c>
    </row>
    <row r="204" spans="1:1" ht="15" x14ac:dyDescent="0.25">
      <c r="A204" s="12" t="s">
        <v>315</v>
      </c>
    </row>
    <row r="205" spans="1:1" ht="15" x14ac:dyDescent="0.25">
      <c r="A205" s="12" t="s">
        <v>202</v>
      </c>
    </row>
    <row r="206" spans="1:1" ht="15" x14ac:dyDescent="0.25">
      <c r="A206" s="12" t="s">
        <v>203</v>
      </c>
    </row>
    <row r="207" spans="1:1" ht="15" x14ac:dyDescent="0.25">
      <c r="A207" s="12" t="s">
        <v>204</v>
      </c>
    </row>
    <row r="208" spans="1:1" ht="15" x14ac:dyDescent="0.25">
      <c r="A208" s="12" t="s">
        <v>205</v>
      </c>
    </row>
    <row r="209" spans="1:1" ht="15" x14ac:dyDescent="0.25">
      <c r="A209" s="12" t="s">
        <v>206</v>
      </c>
    </row>
    <row r="210" spans="1:1" ht="15" x14ac:dyDescent="0.25">
      <c r="A210" s="12" t="s">
        <v>207</v>
      </c>
    </row>
    <row r="211" spans="1:1" ht="15" x14ac:dyDescent="0.25">
      <c r="A211" s="12" t="s">
        <v>316</v>
      </c>
    </row>
    <row r="212" spans="1:1" ht="15" x14ac:dyDescent="0.25">
      <c r="A212" s="12" t="s">
        <v>208</v>
      </c>
    </row>
    <row r="213" spans="1:1" ht="15" x14ac:dyDescent="0.25">
      <c r="A213" s="12" t="s">
        <v>209</v>
      </c>
    </row>
    <row r="214" spans="1:1" ht="15" x14ac:dyDescent="0.25">
      <c r="A214" s="12" t="s">
        <v>317</v>
      </c>
    </row>
    <row r="215" spans="1:1" ht="15" x14ac:dyDescent="0.25">
      <c r="A215" s="12" t="s">
        <v>318</v>
      </c>
    </row>
    <row r="216" spans="1:1" ht="15" x14ac:dyDescent="0.25">
      <c r="A216" s="12" t="s">
        <v>210</v>
      </c>
    </row>
    <row r="217" spans="1:1" ht="15" x14ac:dyDescent="0.25">
      <c r="A217" s="12" t="s">
        <v>211</v>
      </c>
    </row>
    <row r="218" spans="1:1" ht="15" x14ac:dyDescent="0.25">
      <c r="A218" s="12" t="s">
        <v>122</v>
      </c>
    </row>
    <row r="219" spans="1:1" ht="15" x14ac:dyDescent="0.25">
      <c r="A219" s="12" t="s">
        <v>319</v>
      </c>
    </row>
    <row r="220" spans="1:1" ht="15" x14ac:dyDescent="0.25">
      <c r="A220" s="12" t="s">
        <v>123</v>
      </c>
    </row>
    <row r="221" spans="1:1" ht="15" x14ac:dyDescent="0.25">
      <c r="A221" s="12" t="s">
        <v>212</v>
      </c>
    </row>
    <row r="222" spans="1:1" ht="15" x14ac:dyDescent="0.25">
      <c r="A222" s="12" t="s">
        <v>213</v>
      </c>
    </row>
    <row r="223" spans="1:1" ht="15" x14ac:dyDescent="0.25">
      <c r="A223" s="12" t="s">
        <v>320</v>
      </c>
    </row>
    <row r="224" spans="1:1" ht="15" x14ac:dyDescent="0.25">
      <c r="A224" s="12" t="s">
        <v>214</v>
      </c>
    </row>
    <row r="225" spans="1:1" ht="15" x14ac:dyDescent="0.25">
      <c r="A225" s="12" t="s">
        <v>321</v>
      </c>
    </row>
    <row r="226" spans="1:1" ht="15" x14ac:dyDescent="0.25">
      <c r="A226" s="12" t="s">
        <v>322</v>
      </c>
    </row>
    <row r="227" spans="1:1" ht="15" x14ac:dyDescent="0.25">
      <c r="A227" s="12" t="s">
        <v>215</v>
      </c>
    </row>
    <row r="228" spans="1:1" ht="15" x14ac:dyDescent="0.25">
      <c r="A228" s="12" t="s">
        <v>216</v>
      </c>
    </row>
    <row r="229" spans="1:1" ht="15" x14ac:dyDescent="0.25">
      <c r="A229" s="12" t="s">
        <v>323</v>
      </c>
    </row>
    <row r="230" spans="1:1" ht="15" x14ac:dyDescent="0.25">
      <c r="A230" s="12" t="s">
        <v>324</v>
      </c>
    </row>
    <row r="231" spans="1:1" ht="15" x14ac:dyDescent="0.25">
      <c r="A231" s="12" t="s">
        <v>325</v>
      </c>
    </row>
    <row r="232" spans="1:1" ht="15" x14ac:dyDescent="0.25">
      <c r="A232" s="12" t="s">
        <v>326</v>
      </c>
    </row>
    <row r="233" spans="1:1" ht="15" x14ac:dyDescent="0.25">
      <c r="A233" s="12" t="s">
        <v>327</v>
      </c>
    </row>
    <row r="234" spans="1:1" ht="15" x14ac:dyDescent="0.25">
      <c r="A234" s="12" t="s">
        <v>217</v>
      </c>
    </row>
    <row r="235" spans="1:1" ht="15" x14ac:dyDescent="0.25">
      <c r="A235" s="12" t="s">
        <v>218</v>
      </c>
    </row>
    <row r="236" spans="1:1" ht="15" x14ac:dyDescent="0.25">
      <c r="A236" s="12" t="s">
        <v>219</v>
      </c>
    </row>
    <row r="237" spans="1:1" ht="15" x14ac:dyDescent="0.25">
      <c r="A237" s="12" t="s">
        <v>220</v>
      </c>
    </row>
    <row r="238" spans="1:1" ht="15" x14ac:dyDescent="0.25">
      <c r="A238" s="12" t="s">
        <v>221</v>
      </c>
    </row>
    <row r="239" spans="1:1" ht="15" x14ac:dyDescent="0.25">
      <c r="A239" s="12" t="s">
        <v>222</v>
      </c>
    </row>
    <row r="240" spans="1:1" ht="15" x14ac:dyDescent="0.25">
      <c r="A240" s="12" t="s">
        <v>223</v>
      </c>
    </row>
    <row r="241" spans="1:1" ht="15" x14ac:dyDescent="0.25">
      <c r="A241" s="12" t="s">
        <v>224</v>
      </c>
    </row>
    <row r="242" spans="1:1" ht="15" x14ac:dyDescent="0.25">
      <c r="A242" s="12" t="s">
        <v>225</v>
      </c>
    </row>
    <row r="243" spans="1:1" ht="15" x14ac:dyDescent="0.25">
      <c r="A243" s="12" t="s">
        <v>226</v>
      </c>
    </row>
    <row r="244" spans="1:1" ht="15" x14ac:dyDescent="0.25">
      <c r="A244" s="12" t="s">
        <v>227</v>
      </c>
    </row>
    <row r="245" spans="1:1" ht="15" x14ac:dyDescent="0.25">
      <c r="A245" s="12" t="s">
        <v>228</v>
      </c>
    </row>
    <row r="246" spans="1:1" ht="15" x14ac:dyDescent="0.25">
      <c r="A246" s="12" t="s">
        <v>328</v>
      </c>
    </row>
    <row r="247" spans="1:1" ht="15" x14ac:dyDescent="0.25">
      <c r="A247" s="12" t="s">
        <v>229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General Fund</vt:lpstr>
      <vt:lpstr>Water Fund</vt:lpstr>
      <vt:lpstr>Sewer Fund</vt:lpstr>
      <vt:lpstr>Garbage Fund</vt:lpstr>
      <vt:lpstr>CityNames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 Wallace</dc:creator>
  <cp:lastModifiedBy>Ron Wallace</cp:lastModifiedBy>
  <cp:lastPrinted>2026-05-01T17:42:41Z</cp:lastPrinted>
  <dcterms:created xsi:type="dcterms:W3CDTF">1999-09-23T19:55:17Z</dcterms:created>
  <dcterms:modified xsi:type="dcterms:W3CDTF">2026-06-03T20:27:18Z</dcterms:modified>
</cp:coreProperties>
</file>