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defaultThemeVersion="166925"/>
  <xr:revisionPtr revIDLastSave="0" documentId="8_{4ABC6218-C2EA-47F2-824A-20F49EB9BEB6}" xr6:coauthVersionLast="47" xr6:coauthVersionMax="47" xr10:uidLastSave="{00000000-0000-0000-0000-000000000000}"/>
  <bookViews>
    <workbookView xWindow="240" yWindow="105" windowWidth="14805" windowHeight="8010" xr2:uid="{00000000-000D-0000-FFFF-FFFF00000000}"/>
  </bookViews>
  <sheets>
    <sheet name="Program Budget" sheetId="1" r:id="rId1"/>
    <sheet name="Community List - General Info" sheetId="2" r:id="rId2"/>
    <sheet name="Draft Scores - Questions" sheetId="3" r:id="rId3"/>
    <sheet name="Scoring Process" sheetId="4" r:id="rId4"/>
    <sheet name="Example Scores to Ranking" sheetId="5" r:id="rId5"/>
    <sheet name="Final Scores + Math" sheetId="6" r:id="rId6"/>
    <sheet name="Summary Scores" sheetId="7" r:id="rId7"/>
    <sheet name="Ranked Scores" sheetId="8" r:id="rId8"/>
    <sheet name="Final Recommended Funding"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9" l="1"/>
  <c r="F13" i="9" s="1"/>
  <c r="F41" i="8"/>
  <c r="F42" i="8" s="1"/>
  <c r="E41" i="8"/>
  <c r="N456" i="6"/>
  <c r="P456" i="6" s="1"/>
  <c r="O453" i="6"/>
  <c r="M453" i="6"/>
  <c r="L453" i="6"/>
  <c r="K453" i="6"/>
  <c r="J453" i="6"/>
  <c r="I453" i="6"/>
  <c r="H453" i="6"/>
  <c r="G453" i="6"/>
  <c r="F453" i="6"/>
  <c r="E453" i="6"/>
  <c r="D453" i="6"/>
  <c r="C453" i="6"/>
  <c r="N444" i="6"/>
  <c r="P444" i="6" s="1"/>
  <c r="O441" i="6"/>
  <c r="M441" i="6"/>
  <c r="L441" i="6"/>
  <c r="K441" i="6"/>
  <c r="J441" i="6"/>
  <c r="I441" i="6"/>
  <c r="H441" i="6"/>
  <c r="G441" i="6"/>
  <c r="F441" i="6"/>
  <c r="E441" i="6"/>
  <c r="D441" i="6"/>
  <c r="C441" i="6"/>
  <c r="N432" i="6"/>
  <c r="P432" i="6" s="1"/>
  <c r="O429" i="6"/>
  <c r="M429" i="6"/>
  <c r="L429" i="6"/>
  <c r="K429" i="6"/>
  <c r="J429" i="6"/>
  <c r="I429" i="6"/>
  <c r="H429" i="6"/>
  <c r="G429" i="6"/>
  <c r="F429" i="6"/>
  <c r="E429" i="6"/>
  <c r="D429" i="6"/>
  <c r="C429" i="6"/>
  <c r="N420" i="6"/>
  <c r="P420" i="6" s="1"/>
  <c r="O417" i="6"/>
  <c r="M417" i="6"/>
  <c r="L417" i="6"/>
  <c r="K417" i="6"/>
  <c r="J417" i="6"/>
  <c r="I417" i="6"/>
  <c r="H417" i="6"/>
  <c r="G417" i="6"/>
  <c r="F417" i="6"/>
  <c r="E417" i="6"/>
  <c r="D417" i="6"/>
  <c r="C417" i="6"/>
  <c r="N408" i="6"/>
  <c r="P408" i="6" s="1"/>
  <c r="O405" i="6"/>
  <c r="M405" i="6"/>
  <c r="L405" i="6"/>
  <c r="K405" i="6"/>
  <c r="J405" i="6"/>
  <c r="I405" i="6"/>
  <c r="H405" i="6"/>
  <c r="G405" i="6"/>
  <c r="F405" i="6"/>
  <c r="E405" i="6"/>
  <c r="D405" i="6"/>
  <c r="C405" i="6"/>
  <c r="N396" i="6"/>
  <c r="P396" i="6" s="1"/>
  <c r="O393" i="6"/>
  <c r="M393" i="6"/>
  <c r="L393" i="6"/>
  <c r="K393" i="6"/>
  <c r="J393" i="6"/>
  <c r="I393" i="6"/>
  <c r="H393" i="6"/>
  <c r="G393" i="6"/>
  <c r="F393" i="6"/>
  <c r="E393" i="6"/>
  <c r="D393" i="6"/>
  <c r="C393" i="6"/>
  <c r="N384" i="6"/>
  <c r="P384" i="6" s="1"/>
  <c r="O381" i="6"/>
  <c r="M381" i="6"/>
  <c r="L381" i="6"/>
  <c r="K381" i="6"/>
  <c r="J381" i="6"/>
  <c r="I381" i="6"/>
  <c r="H381" i="6"/>
  <c r="G381" i="6"/>
  <c r="F381" i="6"/>
  <c r="E381" i="6"/>
  <c r="D381" i="6"/>
  <c r="C381" i="6"/>
  <c r="N372" i="6"/>
  <c r="P372" i="6" s="1"/>
  <c r="O369" i="6"/>
  <c r="M369" i="6"/>
  <c r="L369" i="6"/>
  <c r="K369" i="6"/>
  <c r="J369" i="6"/>
  <c r="I369" i="6"/>
  <c r="H369" i="6"/>
  <c r="G369" i="6"/>
  <c r="F369" i="6"/>
  <c r="E369" i="6"/>
  <c r="D369" i="6"/>
  <c r="C369" i="6"/>
  <c r="N360" i="6"/>
  <c r="P360" i="6" s="1"/>
  <c r="O357" i="6"/>
  <c r="M357" i="6"/>
  <c r="L357" i="6"/>
  <c r="K357" i="6"/>
  <c r="J357" i="6"/>
  <c r="I357" i="6"/>
  <c r="H357" i="6"/>
  <c r="G357" i="6"/>
  <c r="F357" i="6"/>
  <c r="E357" i="6"/>
  <c r="D357" i="6"/>
  <c r="C357" i="6"/>
  <c r="N348" i="6"/>
  <c r="P348" i="6" s="1"/>
  <c r="O345" i="6"/>
  <c r="M345" i="6"/>
  <c r="L345" i="6"/>
  <c r="K345" i="6"/>
  <c r="J345" i="6"/>
  <c r="I345" i="6"/>
  <c r="H345" i="6"/>
  <c r="G345" i="6"/>
  <c r="F345" i="6"/>
  <c r="E345" i="6"/>
  <c r="D345" i="6"/>
  <c r="C345" i="6"/>
  <c r="N336" i="6"/>
  <c r="P336" i="6" s="1"/>
  <c r="O333" i="6"/>
  <c r="M333" i="6"/>
  <c r="L333" i="6"/>
  <c r="K333" i="6"/>
  <c r="J333" i="6"/>
  <c r="I333" i="6"/>
  <c r="H333" i="6"/>
  <c r="G333" i="6"/>
  <c r="F333" i="6"/>
  <c r="E333" i="6"/>
  <c r="D333" i="6"/>
  <c r="C333" i="6"/>
  <c r="N324" i="6"/>
  <c r="P324" i="6" s="1"/>
  <c r="O321" i="6"/>
  <c r="M321" i="6"/>
  <c r="L321" i="6"/>
  <c r="K321" i="6"/>
  <c r="J321" i="6"/>
  <c r="I321" i="6"/>
  <c r="H321" i="6"/>
  <c r="G321" i="6"/>
  <c r="F321" i="6"/>
  <c r="E321" i="6"/>
  <c r="D321" i="6"/>
  <c r="C321" i="6"/>
  <c r="N312" i="6"/>
  <c r="P312" i="6" s="1"/>
  <c r="O309" i="6"/>
  <c r="M309" i="6"/>
  <c r="L309" i="6"/>
  <c r="K309" i="6"/>
  <c r="J309" i="6"/>
  <c r="I309" i="6"/>
  <c r="H309" i="6"/>
  <c r="G309" i="6"/>
  <c r="F309" i="6"/>
  <c r="E309" i="6"/>
  <c r="D309" i="6"/>
  <c r="C309" i="6"/>
  <c r="N300" i="6"/>
  <c r="P300" i="6" s="1"/>
  <c r="O297" i="6"/>
  <c r="M297" i="6"/>
  <c r="L297" i="6"/>
  <c r="K297" i="6"/>
  <c r="J297" i="6"/>
  <c r="I297" i="6"/>
  <c r="H297" i="6"/>
  <c r="G297" i="6"/>
  <c r="F297" i="6"/>
  <c r="E297" i="6"/>
  <c r="D297" i="6"/>
  <c r="C297" i="6"/>
  <c r="N288" i="6"/>
  <c r="P288" i="6" s="1"/>
  <c r="O285" i="6"/>
  <c r="M285" i="6"/>
  <c r="L285" i="6"/>
  <c r="K285" i="6"/>
  <c r="J285" i="6"/>
  <c r="I285" i="6"/>
  <c r="H285" i="6"/>
  <c r="G285" i="6"/>
  <c r="F285" i="6"/>
  <c r="E285" i="6"/>
  <c r="D285" i="6"/>
  <c r="C285" i="6"/>
  <c r="N276" i="6"/>
  <c r="P276" i="6" s="1"/>
  <c r="O273" i="6"/>
  <c r="M273" i="6"/>
  <c r="L273" i="6"/>
  <c r="K273" i="6"/>
  <c r="J273" i="6"/>
  <c r="I273" i="6"/>
  <c r="H273" i="6"/>
  <c r="G273" i="6"/>
  <c r="F273" i="6"/>
  <c r="E273" i="6"/>
  <c r="D273" i="6"/>
  <c r="C273" i="6"/>
  <c r="N264" i="6"/>
  <c r="P264" i="6" s="1"/>
  <c r="O261" i="6"/>
  <c r="M261" i="6"/>
  <c r="L261" i="6"/>
  <c r="K261" i="6"/>
  <c r="J261" i="6"/>
  <c r="I261" i="6"/>
  <c r="H261" i="6"/>
  <c r="G261" i="6"/>
  <c r="F261" i="6"/>
  <c r="E261" i="6"/>
  <c r="D261" i="6"/>
  <c r="C261" i="6"/>
  <c r="N252" i="6"/>
  <c r="P252" i="6" s="1"/>
  <c r="O249" i="6"/>
  <c r="M249" i="6"/>
  <c r="L249" i="6"/>
  <c r="K249" i="6"/>
  <c r="J249" i="6"/>
  <c r="I249" i="6"/>
  <c r="H249" i="6"/>
  <c r="G249" i="6"/>
  <c r="F249" i="6"/>
  <c r="E249" i="6"/>
  <c r="D249" i="6"/>
  <c r="C249" i="6"/>
  <c r="N240" i="6"/>
  <c r="P240" i="6" s="1"/>
  <c r="O237" i="6"/>
  <c r="M237" i="6"/>
  <c r="L237" i="6"/>
  <c r="K237" i="6"/>
  <c r="J237" i="6"/>
  <c r="I237" i="6"/>
  <c r="H237" i="6"/>
  <c r="G237" i="6"/>
  <c r="F237" i="6"/>
  <c r="E237" i="6"/>
  <c r="D237" i="6"/>
  <c r="C237" i="6"/>
  <c r="N228" i="6"/>
  <c r="P228" i="6" s="1"/>
  <c r="O225" i="6"/>
  <c r="M225" i="6"/>
  <c r="L225" i="6"/>
  <c r="K225" i="6"/>
  <c r="J225" i="6"/>
  <c r="I225" i="6"/>
  <c r="H225" i="6"/>
  <c r="G225" i="6"/>
  <c r="F225" i="6"/>
  <c r="E225" i="6"/>
  <c r="D225" i="6"/>
  <c r="C225" i="6"/>
  <c r="N216" i="6"/>
  <c r="P216" i="6" s="1"/>
  <c r="O213" i="6"/>
  <c r="M213" i="6"/>
  <c r="L213" i="6"/>
  <c r="K213" i="6"/>
  <c r="J213" i="6"/>
  <c r="I213" i="6"/>
  <c r="H213" i="6"/>
  <c r="G213" i="6"/>
  <c r="F213" i="6"/>
  <c r="E213" i="6"/>
  <c r="D213" i="6"/>
  <c r="C213" i="6"/>
  <c r="N204" i="6"/>
  <c r="P204" i="6" s="1"/>
  <c r="O201" i="6"/>
  <c r="M201" i="6"/>
  <c r="L201" i="6"/>
  <c r="K201" i="6"/>
  <c r="J201" i="6"/>
  <c r="I201" i="6"/>
  <c r="H201" i="6"/>
  <c r="G201" i="6"/>
  <c r="F201" i="6"/>
  <c r="E201" i="6"/>
  <c r="D201" i="6"/>
  <c r="C201" i="6"/>
  <c r="N192" i="6"/>
  <c r="P192" i="6" s="1"/>
  <c r="O189" i="6"/>
  <c r="M189" i="6"/>
  <c r="L189" i="6"/>
  <c r="K189" i="6"/>
  <c r="J189" i="6"/>
  <c r="I189" i="6"/>
  <c r="H189" i="6"/>
  <c r="G189" i="6"/>
  <c r="F189" i="6"/>
  <c r="E189" i="6"/>
  <c r="D189" i="6"/>
  <c r="C189" i="6"/>
  <c r="N180" i="6"/>
  <c r="P180" i="6" s="1"/>
  <c r="O177" i="6"/>
  <c r="M177" i="6"/>
  <c r="L177" i="6"/>
  <c r="K177" i="6"/>
  <c r="J177" i="6"/>
  <c r="I177" i="6"/>
  <c r="H177" i="6"/>
  <c r="G177" i="6"/>
  <c r="F177" i="6"/>
  <c r="E177" i="6"/>
  <c r="D177" i="6"/>
  <c r="C177" i="6"/>
  <c r="N168" i="6"/>
  <c r="P168" i="6" s="1"/>
  <c r="O165" i="6"/>
  <c r="M165" i="6"/>
  <c r="L165" i="6"/>
  <c r="K165" i="6"/>
  <c r="J165" i="6"/>
  <c r="I165" i="6"/>
  <c r="H165" i="6"/>
  <c r="G165" i="6"/>
  <c r="F165" i="6"/>
  <c r="E165" i="6"/>
  <c r="D165" i="6"/>
  <c r="C165" i="6"/>
  <c r="N156" i="6"/>
  <c r="P156" i="6" s="1"/>
  <c r="O153" i="6"/>
  <c r="M153" i="6"/>
  <c r="L153" i="6"/>
  <c r="K153" i="6"/>
  <c r="J153" i="6"/>
  <c r="I153" i="6"/>
  <c r="H153" i="6"/>
  <c r="G153" i="6"/>
  <c r="F153" i="6"/>
  <c r="E153" i="6"/>
  <c r="D153" i="6"/>
  <c r="C153" i="6"/>
  <c r="N144" i="6"/>
  <c r="P144" i="6" s="1"/>
  <c r="O141" i="6"/>
  <c r="M141" i="6"/>
  <c r="L141" i="6"/>
  <c r="K141" i="6"/>
  <c r="J141" i="6"/>
  <c r="I141" i="6"/>
  <c r="H141" i="6"/>
  <c r="G141" i="6"/>
  <c r="F141" i="6"/>
  <c r="E141" i="6"/>
  <c r="D141" i="6"/>
  <c r="C141" i="6"/>
  <c r="N132" i="6"/>
  <c r="P132" i="6" s="1"/>
  <c r="O129" i="6"/>
  <c r="M129" i="6"/>
  <c r="L129" i="6"/>
  <c r="K129" i="6"/>
  <c r="J129" i="6"/>
  <c r="I129" i="6"/>
  <c r="H129" i="6"/>
  <c r="G129" i="6"/>
  <c r="F129" i="6"/>
  <c r="E129" i="6"/>
  <c r="D129" i="6"/>
  <c r="C129" i="6"/>
  <c r="N120" i="6"/>
  <c r="P120" i="6" s="1"/>
  <c r="O117" i="6"/>
  <c r="M117" i="6"/>
  <c r="L117" i="6"/>
  <c r="K117" i="6"/>
  <c r="J117" i="6"/>
  <c r="I117" i="6"/>
  <c r="H117" i="6"/>
  <c r="G117" i="6"/>
  <c r="F117" i="6"/>
  <c r="E117" i="6"/>
  <c r="D117" i="6"/>
  <c r="C117" i="6"/>
  <c r="N108" i="6"/>
  <c r="P108" i="6" s="1"/>
  <c r="O105" i="6"/>
  <c r="M105" i="6"/>
  <c r="L105" i="6"/>
  <c r="K105" i="6"/>
  <c r="J105" i="6"/>
  <c r="I105" i="6"/>
  <c r="H105" i="6"/>
  <c r="G105" i="6"/>
  <c r="F105" i="6"/>
  <c r="E105" i="6"/>
  <c r="D105" i="6"/>
  <c r="C105" i="6"/>
  <c r="N96" i="6"/>
  <c r="P96" i="6" s="1"/>
  <c r="O93" i="6"/>
  <c r="M93" i="6"/>
  <c r="L93" i="6"/>
  <c r="K93" i="6"/>
  <c r="J93" i="6"/>
  <c r="I93" i="6"/>
  <c r="H93" i="6"/>
  <c r="G93" i="6"/>
  <c r="F93" i="6"/>
  <c r="E93" i="6"/>
  <c r="D93" i="6"/>
  <c r="C93" i="6"/>
  <c r="N84" i="6"/>
  <c r="P84" i="6" s="1"/>
  <c r="O81" i="6"/>
  <c r="M81" i="6"/>
  <c r="L81" i="6"/>
  <c r="K81" i="6"/>
  <c r="J81" i="6"/>
  <c r="I81" i="6"/>
  <c r="H81" i="6"/>
  <c r="G81" i="6"/>
  <c r="F81" i="6"/>
  <c r="E81" i="6"/>
  <c r="D81" i="6"/>
  <c r="C81" i="6"/>
  <c r="N72" i="6"/>
  <c r="P72" i="6" s="1"/>
  <c r="O69" i="6"/>
  <c r="M69" i="6"/>
  <c r="L69" i="6"/>
  <c r="K69" i="6"/>
  <c r="J69" i="6"/>
  <c r="I69" i="6"/>
  <c r="H69" i="6"/>
  <c r="G69" i="6"/>
  <c r="F69" i="6"/>
  <c r="E69" i="6"/>
  <c r="D69" i="6"/>
  <c r="C69" i="6"/>
  <c r="N60" i="6"/>
  <c r="P60" i="6" s="1"/>
  <c r="O57" i="6"/>
  <c r="M57" i="6"/>
  <c r="L57" i="6"/>
  <c r="K57" i="6"/>
  <c r="J57" i="6"/>
  <c r="I57" i="6"/>
  <c r="H57" i="6"/>
  <c r="G57" i="6"/>
  <c r="F57" i="6"/>
  <c r="E57" i="6"/>
  <c r="D57" i="6"/>
  <c r="C57" i="6"/>
  <c r="N48" i="6"/>
  <c r="P48" i="6" s="1"/>
  <c r="O45" i="6"/>
  <c r="M45" i="6"/>
  <c r="L45" i="6"/>
  <c r="K45" i="6"/>
  <c r="J45" i="6"/>
  <c r="I45" i="6"/>
  <c r="H45" i="6"/>
  <c r="G45" i="6"/>
  <c r="F45" i="6"/>
  <c r="E45" i="6"/>
  <c r="D45" i="6"/>
  <c r="C45" i="6"/>
  <c r="N36" i="6"/>
  <c r="P36" i="6" s="1"/>
  <c r="O33" i="6"/>
  <c r="M33" i="6"/>
  <c r="L33" i="6"/>
  <c r="K33" i="6"/>
  <c r="J33" i="6"/>
  <c r="I33" i="6"/>
  <c r="H33" i="6"/>
  <c r="G33" i="6"/>
  <c r="F33" i="6"/>
  <c r="E33" i="6"/>
  <c r="D33" i="6"/>
  <c r="C33" i="6"/>
  <c r="C21" i="6"/>
  <c r="N24" i="6"/>
  <c r="P24" i="6" s="1"/>
  <c r="O21" i="6"/>
  <c r="M21" i="6"/>
  <c r="L21" i="6"/>
  <c r="K21" i="6"/>
  <c r="J21" i="6"/>
  <c r="I21" i="6"/>
  <c r="H21" i="6"/>
  <c r="G21" i="6"/>
  <c r="F21" i="6"/>
  <c r="E21" i="6"/>
  <c r="D21" i="6"/>
  <c r="N12" i="6"/>
  <c r="P12" i="6" s="1"/>
  <c r="O9" i="6"/>
  <c r="M9" i="6"/>
  <c r="L9" i="6"/>
  <c r="K9" i="6"/>
  <c r="J9" i="6"/>
  <c r="I9" i="6"/>
  <c r="H9" i="6"/>
  <c r="G9" i="6"/>
  <c r="F9" i="6"/>
  <c r="E9" i="6"/>
  <c r="D9" i="6"/>
  <c r="C9" i="6"/>
  <c r="P9" i="5"/>
  <c r="P12" i="5"/>
  <c r="P11" i="5"/>
  <c r="N12" i="5"/>
  <c r="C9" i="1"/>
  <c r="D9" i="1" s="1"/>
  <c r="B41" i="2"/>
  <c r="O9" i="5"/>
  <c r="M9" i="5"/>
  <c r="L9" i="5"/>
  <c r="K9" i="5"/>
  <c r="J9" i="5"/>
  <c r="I9" i="5"/>
  <c r="H9" i="5"/>
  <c r="G9" i="5"/>
  <c r="F9" i="5"/>
  <c r="E9" i="5"/>
  <c r="D9" i="5"/>
  <c r="C9" i="5"/>
  <c r="C457" i="6" l="1"/>
  <c r="C455" i="6"/>
  <c r="N453" i="6"/>
  <c r="P453" i="6" s="1"/>
  <c r="D457" i="6"/>
  <c r="D455" i="6"/>
  <c r="E457" i="6"/>
  <c r="E455" i="6"/>
  <c r="F457" i="6"/>
  <c r="F455" i="6"/>
  <c r="G457" i="6"/>
  <c r="G455" i="6"/>
  <c r="H457" i="6"/>
  <c r="H455" i="6"/>
  <c r="I457" i="6"/>
  <c r="I455" i="6"/>
  <c r="J457" i="6"/>
  <c r="J455" i="6"/>
  <c r="K457" i="6"/>
  <c r="K455" i="6"/>
  <c r="L457" i="6"/>
  <c r="L455" i="6"/>
  <c r="M457" i="6"/>
  <c r="M455" i="6"/>
  <c r="O457" i="6"/>
  <c r="O455" i="6"/>
  <c r="C445" i="6"/>
  <c r="C443" i="6"/>
  <c r="N441" i="6"/>
  <c r="P441" i="6" s="1"/>
  <c r="D445" i="6"/>
  <c r="D443" i="6"/>
  <c r="E445" i="6"/>
  <c r="E443" i="6"/>
  <c r="F445" i="6"/>
  <c r="F443" i="6"/>
  <c r="G445" i="6"/>
  <c r="G443" i="6"/>
  <c r="H445" i="6"/>
  <c r="H443" i="6"/>
  <c r="I445" i="6"/>
  <c r="I443" i="6"/>
  <c r="J445" i="6"/>
  <c r="J443" i="6"/>
  <c r="K445" i="6"/>
  <c r="K443" i="6"/>
  <c r="L445" i="6"/>
  <c r="L443" i="6"/>
  <c r="M445" i="6"/>
  <c r="M443" i="6"/>
  <c r="O445" i="6"/>
  <c r="O443" i="6"/>
  <c r="C433" i="6"/>
  <c r="C431" i="6"/>
  <c r="N429" i="6"/>
  <c r="P429" i="6" s="1"/>
  <c r="D433" i="6"/>
  <c r="D431" i="6"/>
  <c r="E433" i="6"/>
  <c r="E431" i="6"/>
  <c r="F433" i="6"/>
  <c r="F431" i="6"/>
  <c r="G433" i="6"/>
  <c r="G431" i="6"/>
  <c r="H433" i="6"/>
  <c r="H431" i="6"/>
  <c r="I433" i="6"/>
  <c r="I431" i="6"/>
  <c r="J433" i="6"/>
  <c r="J431" i="6"/>
  <c r="K433" i="6"/>
  <c r="K431" i="6"/>
  <c r="L433" i="6"/>
  <c r="L431" i="6"/>
  <c r="M433" i="6"/>
  <c r="M431" i="6"/>
  <c r="O433" i="6"/>
  <c r="O431" i="6"/>
  <c r="C421" i="6"/>
  <c r="C419" i="6"/>
  <c r="N417" i="6"/>
  <c r="P417" i="6" s="1"/>
  <c r="D421" i="6"/>
  <c r="D419" i="6"/>
  <c r="E421" i="6"/>
  <c r="E419" i="6"/>
  <c r="F421" i="6"/>
  <c r="F419" i="6"/>
  <c r="G421" i="6"/>
  <c r="G419" i="6"/>
  <c r="H421" i="6"/>
  <c r="H419" i="6"/>
  <c r="I421" i="6"/>
  <c r="I419" i="6"/>
  <c r="J421" i="6"/>
  <c r="J419" i="6"/>
  <c r="K421" i="6"/>
  <c r="K419" i="6"/>
  <c r="L421" i="6"/>
  <c r="L419" i="6"/>
  <c r="M421" i="6"/>
  <c r="M419" i="6"/>
  <c r="O421" i="6"/>
  <c r="O419" i="6"/>
  <c r="C409" i="6"/>
  <c r="C407" i="6"/>
  <c r="N405" i="6"/>
  <c r="P405" i="6" s="1"/>
  <c r="D409" i="6"/>
  <c r="D407" i="6"/>
  <c r="E409" i="6"/>
  <c r="E407" i="6"/>
  <c r="F409" i="6"/>
  <c r="F407" i="6"/>
  <c r="G409" i="6"/>
  <c r="G407" i="6"/>
  <c r="H409" i="6"/>
  <c r="H407" i="6"/>
  <c r="I409" i="6"/>
  <c r="I407" i="6"/>
  <c r="J409" i="6"/>
  <c r="J407" i="6"/>
  <c r="K409" i="6"/>
  <c r="K407" i="6"/>
  <c r="L409" i="6"/>
  <c r="L407" i="6"/>
  <c r="M409" i="6"/>
  <c r="M407" i="6"/>
  <c r="O409" i="6"/>
  <c r="O407" i="6"/>
  <c r="C397" i="6"/>
  <c r="C395" i="6"/>
  <c r="N393" i="6"/>
  <c r="P393" i="6" s="1"/>
  <c r="D397" i="6"/>
  <c r="D395" i="6"/>
  <c r="E397" i="6"/>
  <c r="E395" i="6"/>
  <c r="F397" i="6"/>
  <c r="F395" i="6"/>
  <c r="G397" i="6"/>
  <c r="G395" i="6"/>
  <c r="H397" i="6"/>
  <c r="H395" i="6"/>
  <c r="I397" i="6"/>
  <c r="I395" i="6"/>
  <c r="J397" i="6"/>
  <c r="J395" i="6"/>
  <c r="K397" i="6"/>
  <c r="K395" i="6"/>
  <c r="L397" i="6"/>
  <c r="L395" i="6"/>
  <c r="M397" i="6"/>
  <c r="M395" i="6"/>
  <c r="O397" i="6"/>
  <c r="O395" i="6"/>
  <c r="C385" i="6"/>
  <c r="C383" i="6"/>
  <c r="N381" i="6"/>
  <c r="P381" i="6" s="1"/>
  <c r="D385" i="6"/>
  <c r="D383" i="6"/>
  <c r="E385" i="6"/>
  <c r="E383" i="6"/>
  <c r="F385" i="6"/>
  <c r="F383" i="6"/>
  <c r="G385" i="6"/>
  <c r="G383" i="6"/>
  <c r="H385" i="6"/>
  <c r="H383" i="6"/>
  <c r="I385" i="6"/>
  <c r="I383" i="6"/>
  <c r="J385" i="6"/>
  <c r="J383" i="6"/>
  <c r="K385" i="6"/>
  <c r="K383" i="6"/>
  <c r="L385" i="6"/>
  <c r="L383" i="6"/>
  <c r="M385" i="6"/>
  <c r="M383" i="6"/>
  <c r="O385" i="6"/>
  <c r="O383" i="6"/>
  <c r="C373" i="6"/>
  <c r="C371" i="6"/>
  <c r="N369" i="6"/>
  <c r="P369" i="6" s="1"/>
  <c r="D373" i="6"/>
  <c r="D371" i="6"/>
  <c r="E373" i="6"/>
  <c r="E371" i="6"/>
  <c r="F373" i="6"/>
  <c r="F371" i="6"/>
  <c r="G373" i="6"/>
  <c r="G371" i="6"/>
  <c r="H373" i="6"/>
  <c r="H371" i="6"/>
  <c r="I373" i="6"/>
  <c r="I371" i="6"/>
  <c r="J373" i="6"/>
  <c r="J371" i="6"/>
  <c r="K373" i="6"/>
  <c r="K371" i="6"/>
  <c r="L373" i="6"/>
  <c r="L371" i="6"/>
  <c r="M373" i="6"/>
  <c r="M371" i="6"/>
  <c r="O373" i="6"/>
  <c r="O371" i="6"/>
  <c r="C361" i="6"/>
  <c r="C359" i="6"/>
  <c r="N357" i="6"/>
  <c r="P357" i="6" s="1"/>
  <c r="D361" i="6"/>
  <c r="D359" i="6"/>
  <c r="E361" i="6"/>
  <c r="E359" i="6"/>
  <c r="F361" i="6"/>
  <c r="F359" i="6"/>
  <c r="G361" i="6"/>
  <c r="G359" i="6"/>
  <c r="H361" i="6"/>
  <c r="H359" i="6"/>
  <c r="I361" i="6"/>
  <c r="I359" i="6"/>
  <c r="J361" i="6"/>
  <c r="J359" i="6"/>
  <c r="K361" i="6"/>
  <c r="K359" i="6"/>
  <c r="L361" i="6"/>
  <c r="L359" i="6"/>
  <c r="M361" i="6"/>
  <c r="M359" i="6"/>
  <c r="O361" i="6"/>
  <c r="O359" i="6"/>
  <c r="C349" i="6"/>
  <c r="C347" i="6"/>
  <c r="N345" i="6"/>
  <c r="P345" i="6" s="1"/>
  <c r="D349" i="6"/>
  <c r="D347" i="6"/>
  <c r="E349" i="6"/>
  <c r="E347" i="6"/>
  <c r="F349" i="6"/>
  <c r="F347" i="6"/>
  <c r="G349" i="6"/>
  <c r="G347" i="6"/>
  <c r="H349" i="6"/>
  <c r="H347" i="6"/>
  <c r="I349" i="6"/>
  <c r="I347" i="6"/>
  <c r="J349" i="6"/>
  <c r="J347" i="6"/>
  <c r="K349" i="6"/>
  <c r="K347" i="6"/>
  <c r="L349" i="6"/>
  <c r="L347" i="6"/>
  <c r="M349" i="6"/>
  <c r="M347" i="6"/>
  <c r="O349" i="6"/>
  <c r="O347" i="6"/>
  <c r="C337" i="6"/>
  <c r="C335" i="6"/>
  <c r="N333" i="6"/>
  <c r="P333" i="6" s="1"/>
  <c r="D337" i="6"/>
  <c r="D335" i="6"/>
  <c r="E337" i="6"/>
  <c r="E335" i="6"/>
  <c r="F337" i="6"/>
  <c r="F335" i="6"/>
  <c r="G337" i="6"/>
  <c r="G335" i="6"/>
  <c r="H337" i="6"/>
  <c r="H335" i="6"/>
  <c r="I337" i="6"/>
  <c r="I335" i="6"/>
  <c r="J337" i="6"/>
  <c r="J335" i="6"/>
  <c r="K337" i="6"/>
  <c r="K335" i="6"/>
  <c r="L337" i="6"/>
  <c r="L335" i="6"/>
  <c r="M337" i="6"/>
  <c r="M335" i="6"/>
  <c r="O337" i="6"/>
  <c r="O335" i="6"/>
  <c r="C325" i="6"/>
  <c r="C323" i="6"/>
  <c r="N321" i="6"/>
  <c r="P321" i="6" s="1"/>
  <c r="D325" i="6"/>
  <c r="D323" i="6"/>
  <c r="E325" i="6"/>
  <c r="E323" i="6"/>
  <c r="F325" i="6"/>
  <c r="F323" i="6"/>
  <c r="G325" i="6"/>
  <c r="G323" i="6"/>
  <c r="H325" i="6"/>
  <c r="H323" i="6"/>
  <c r="I325" i="6"/>
  <c r="I323" i="6"/>
  <c r="J325" i="6"/>
  <c r="J323" i="6"/>
  <c r="K325" i="6"/>
  <c r="K323" i="6"/>
  <c r="L325" i="6"/>
  <c r="L323" i="6"/>
  <c r="M325" i="6"/>
  <c r="M323" i="6"/>
  <c r="O325" i="6"/>
  <c r="O323" i="6"/>
  <c r="C313" i="6"/>
  <c r="C311" i="6"/>
  <c r="N309" i="6"/>
  <c r="P309" i="6" s="1"/>
  <c r="D313" i="6"/>
  <c r="D311" i="6"/>
  <c r="E313" i="6"/>
  <c r="E311" i="6"/>
  <c r="F313" i="6"/>
  <c r="F311" i="6"/>
  <c r="G313" i="6"/>
  <c r="G311" i="6"/>
  <c r="H313" i="6"/>
  <c r="H311" i="6"/>
  <c r="I313" i="6"/>
  <c r="I311" i="6"/>
  <c r="J313" i="6"/>
  <c r="J311" i="6"/>
  <c r="K313" i="6"/>
  <c r="K311" i="6"/>
  <c r="L313" i="6"/>
  <c r="L311" i="6"/>
  <c r="M313" i="6"/>
  <c r="M311" i="6"/>
  <c r="O313" i="6"/>
  <c r="O311" i="6"/>
  <c r="C301" i="6"/>
  <c r="C299" i="6"/>
  <c r="N297" i="6"/>
  <c r="P297" i="6" s="1"/>
  <c r="D301" i="6"/>
  <c r="D299" i="6"/>
  <c r="E301" i="6"/>
  <c r="E299" i="6"/>
  <c r="F301" i="6"/>
  <c r="F299" i="6"/>
  <c r="G301" i="6"/>
  <c r="G299" i="6"/>
  <c r="H301" i="6"/>
  <c r="H299" i="6"/>
  <c r="I301" i="6"/>
  <c r="I299" i="6"/>
  <c r="J301" i="6"/>
  <c r="J299" i="6"/>
  <c r="K301" i="6"/>
  <c r="K299" i="6"/>
  <c r="L301" i="6"/>
  <c r="L299" i="6"/>
  <c r="M301" i="6"/>
  <c r="M299" i="6"/>
  <c r="O301" i="6"/>
  <c r="O299" i="6"/>
  <c r="C289" i="6"/>
  <c r="C287" i="6"/>
  <c r="N285" i="6"/>
  <c r="P285" i="6" s="1"/>
  <c r="D289" i="6"/>
  <c r="D287" i="6"/>
  <c r="E289" i="6"/>
  <c r="E287" i="6"/>
  <c r="F289" i="6"/>
  <c r="F287" i="6"/>
  <c r="G289" i="6"/>
  <c r="G287" i="6"/>
  <c r="H289" i="6"/>
  <c r="H287" i="6"/>
  <c r="I289" i="6"/>
  <c r="I287" i="6"/>
  <c r="J289" i="6"/>
  <c r="J287" i="6"/>
  <c r="K289" i="6"/>
  <c r="K287" i="6"/>
  <c r="L289" i="6"/>
  <c r="L287" i="6"/>
  <c r="M289" i="6"/>
  <c r="M287" i="6"/>
  <c r="O289" i="6"/>
  <c r="O287" i="6"/>
  <c r="C277" i="6"/>
  <c r="C275" i="6"/>
  <c r="N273" i="6"/>
  <c r="P273" i="6" s="1"/>
  <c r="D277" i="6"/>
  <c r="D275" i="6"/>
  <c r="E277" i="6"/>
  <c r="E275" i="6"/>
  <c r="F277" i="6"/>
  <c r="F275" i="6"/>
  <c r="G277" i="6"/>
  <c r="G275" i="6"/>
  <c r="H277" i="6"/>
  <c r="H275" i="6"/>
  <c r="I277" i="6"/>
  <c r="I275" i="6"/>
  <c r="J277" i="6"/>
  <c r="J275" i="6"/>
  <c r="K277" i="6"/>
  <c r="K275" i="6"/>
  <c r="L277" i="6"/>
  <c r="L275" i="6"/>
  <c r="M277" i="6"/>
  <c r="M275" i="6"/>
  <c r="O277" i="6"/>
  <c r="O275" i="6"/>
  <c r="C265" i="6"/>
  <c r="C263" i="6"/>
  <c r="N261" i="6"/>
  <c r="P261" i="6" s="1"/>
  <c r="D265" i="6"/>
  <c r="D263" i="6"/>
  <c r="E265" i="6"/>
  <c r="E263" i="6"/>
  <c r="F265" i="6"/>
  <c r="F263" i="6"/>
  <c r="G265" i="6"/>
  <c r="G263" i="6"/>
  <c r="H265" i="6"/>
  <c r="H263" i="6"/>
  <c r="I265" i="6"/>
  <c r="I263" i="6"/>
  <c r="J265" i="6"/>
  <c r="J263" i="6"/>
  <c r="K265" i="6"/>
  <c r="K263" i="6"/>
  <c r="L265" i="6"/>
  <c r="L263" i="6"/>
  <c r="M265" i="6"/>
  <c r="M263" i="6"/>
  <c r="O265" i="6"/>
  <c r="O263" i="6"/>
  <c r="C253" i="6"/>
  <c r="C251" i="6"/>
  <c r="N249" i="6"/>
  <c r="P249" i="6" s="1"/>
  <c r="D253" i="6"/>
  <c r="D251" i="6"/>
  <c r="E253" i="6"/>
  <c r="E251" i="6"/>
  <c r="F253" i="6"/>
  <c r="F251" i="6"/>
  <c r="G253" i="6"/>
  <c r="G251" i="6"/>
  <c r="H253" i="6"/>
  <c r="H251" i="6"/>
  <c r="I253" i="6"/>
  <c r="I251" i="6"/>
  <c r="J253" i="6"/>
  <c r="J251" i="6"/>
  <c r="K253" i="6"/>
  <c r="K251" i="6"/>
  <c r="L253" i="6"/>
  <c r="L251" i="6"/>
  <c r="M253" i="6"/>
  <c r="M251" i="6"/>
  <c r="O253" i="6"/>
  <c r="O251" i="6"/>
  <c r="C241" i="6"/>
  <c r="C239" i="6"/>
  <c r="N237" i="6"/>
  <c r="P237" i="6" s="1"/>
  <c r="D241" i="6"/>
  <c r="D239" i="6"/>
  <c r="E241" i="6"/>
  <c r="E239" i="6"/>
  <c r="F241" i="6"/>
  <c r="F239" i="6"/>
  <c r="G241" i="6"/>
  <c r="G239" i="6"/>
  <c r="H241" i="6"/>
  <c r="H239" i="6"/>
  <c r="I241" i="6"/>
  <c r="I239" i="6"/>
  <c r="J241" i="6"/>
  <c r="J239" i="6"/>
  <c r="K241" i="6"/>
  <c r="K239" i="6"/>
  <c r="L241" i="6"/>
  <c r="L239" i="6"/>
  <c r="M241" i="6"/>
  <c r="M239" i="6"/>
  <c r="O241" i="6"/>
  <c r="O239" i="6"/>
  <c r="C229" i="6"/>
  <c r="C227" i="6"/>
  <c r="N225" i="6"/>
  <c r="P225" i="6" s="1"/>
  <c r="D229" i="6"/>
  <c r="D227" i="6"/>
  <c r="E229" i="6"/>
  <c r="E227" i="6"/>
  <c r="F229" i="6"/>
  <c r="F227" i="6"/>
  <c r="G229" i="6"/>
  <c r="G227" i="6"/>
  <c r="H229" i="6"/>
  <c r="H227" i="6"/>
  <c r="I229" i="6"/>
  <c r="I227" i="6"/>
  <c r="J229" i="6"/>
  <c r="J227" i="6"/>
  <c r="K229" i="6"/>
  <c r="K227" i="6"/>
  <c r="L229" i="6"/>
  <c r="L227" i="6"/>
  <c r="M229" i="6"/>
  <c r="M227" i="6"/>
  <c r="O229" i="6"/>
  <c r="O227" i="6"/>
  <c r="C217" i="6"/>
  <c r="C215" i="6"/>
  <c r="N213" i="6"/>
  <c r="P213" i="6" s="1"/>
  <c r="D217" i="6"/>
  <c r="D215" i="6"/>
  <c r="E217" i="6"/>
  <c r="E215" i="6"/>
  <c r="F217" i="6"/>
  <c r="F215" i="6"/>
  <c r="G217" i="6"/>
  <c r="G215" i="6"/>
  <c r="H217" i="6"/>
  <c r="H215" i="6"/>
  <c r="I217" i="6"/>
  <c r="I215" i="6"/>
  <c r="J217" i="6"/>
  <c r="J215" i="6"/>
  <c r="K217" i="6"/>
  <c r="K215" i="6"/>
  <c r="L217" i="6"/>
  <c r="L215" i="6"/>
  <c r="M217" i="6"/>
  <c r="M215" i="6"/>
  <c r="O217" i="6"/>
  <c r="O215" i="6"/>
  <c r="C205" i="6"/>
  <c r="C203" i="6"/>
  <c r="N201" i="6"/>
  <c r="P201" i="6" s="1"/>
  <c r="D205" i="6"/>
  <c r="D203" i="6"/>
  <c r="E205" i="6"/>
  <c r="E203" i="6"/>
  <c r="F205" i="6"/>
  <c r="F203" i="6"/>
  <c r="G205" i="6"/>
  <c r="G203" i="6"/>
  <c r="H205" i="6"/>
  <c r="H203" i="6"/>
  <c r="I205" i="6"/>
  <c r="I203" i="6"/>
  <c r="J205" i="6"/>
  <c r="J203" i="6"/>
  <c r="K205" i="6"/>
  <c r="K203" i="6"/>
  <c r="L205" i="6"/>
  <c r="L203" i="6"/>
  <c r="M205" i="6"/>
  <c r="M203" i="6"/>
  <c r="O205" i="6"/>
  <c r="O203" i="6"/>
  <c r="C193" i="6"/>
  <c r="C191" i="6"/>
  <c r="N189" i="6"/>
  <c r="P189" i="6" s="1"/>
  <c r="D193" i="6"/>
  <c r="D191" i="6"/>
  <c r="E193" i="6"/>
  <c r="E191" i="6"/>
  <c r="F193" i="6"/>
  <c r="F191" i="6"/>
  <c r="G193" i="6"/>
  <c r="G191" i="6"/>
  <c r="H193" i="6"/>
  <c r="H191" i="6"/>
  <c r="I193" i="6"/>
  <c r="I191" i="6"/>
  <c r="J193" i="6"/>
  <c r="J191" i="6"/>
  <c r="K193" i="6"/>
  <c r="K191" i="6"/>
  <c r="L193" i="6"/>
  <c r="L191" i="6"/>
  <c r="M193" i="6"/>
  <c r="M191" i="6"/>
  <c r="O193" i="6"/>
  <c r="O191" i="6"/>
  <c r="C181" i="6"/>
  <c r="C179" i="6"/>
  <c r="N177" i="6"/>
  <c r="P177" i="6" s="1"/>
  <c r="D181" i="6"/>
  <c r="D179" i="6"/>
  <c r="E181" i="6"/>
  <c r="E179" i="6"/>
  <c r="F181" i="6"/>
  <c r="F179" i="6"/>
  <c r="G181" i="6"/>
  <c r="G179" i="6"/>
  <c r="H181" i="6"/>
  <c r="H179" i="6"/>
  <c r="I181" i="6"/>
  <c r="I179" i="6"/>
  <c r="J181" i="6"/>
  <c r="J179" i="6"/>
  <c r="K181" i="6"/>
  <c r="K179" i="6"/>
  <c r="L181" i="6"/>
  <c r="L179" i="6"/>
  <c r="M181" i="6"/>
  <c r="M179" i="6"/>
  <c r="O181" i="6"/>
  <c r="O179" i="6"/>
  <c r="C169" i="6"/>
  <c r="C167" i="6"/>
  <c r="N165" i="6"/>
  <c r="P165" i="6" s="1"/>
  <c r="D169" i="6"/>
  <c r="D167" i="6"/>
  <c r="E169" i="6"/>
  <c r="E167" i="6"/>
  <c r="F169" i="6"/>
  <c r="F167" i="6"/>
  <c r="G169" i="6"/>
  <c r="G167" i="6"/>
  <c r="H169" i="6"/>
  <c r="H167" i="6"/>
  <c r="I169" i="6"/>
  <c r="I167" i="6"/>
  <c r="J169" i="6"/>
  <c r="J167" i="6"/>
  <c r="K169" i="6"/>
  <c r="K167" i="6"/>
  <c r="L169" i="6"/>
  <c r="L167" i="6"/>
  <c r="M169" i="6"/>
  <c r="M167" i="6"/>
  <c r="O169" i="6"/>
  <c r="O167" i="6"/>
  <c r="C157" i="6"/>
  <c r="C155" i="6"/>
  <c r="N153" i="6"/>
  <c r="P153" i="6" s="1"/>
  <c r="D157" i="6"/>
  <c r="D155" i="6"/>
  <c r="E157" i="6"/>
  <c r="E155" i="6"/>
  <c r="F157" i="6"/>
  <c r="F155" i="6"/>
  <c r="G157" i="6"/>
  <c r="G155" i="6"/>
  <c r="H157" i="6"/>
  <c r="H155" i="6"/>
  <c r="I157" i="6"/>
  <c r="I155" i="6"/>
  <c r="J157" i="6"/>
  <c r="J155" i="6"/>
  <c r="K157" i="6"/>
  <c r="K155" i="6"/>
  <c r="L157" i="6"/>
  <c r="L155" i="6"/>
  <c r="M157" i="6"/>
  <c r="M155" i="6"/>
  <c r="O157" i="6"/>
  <c r="O155" i="6"/>
  <c r="C145" i="6"/>
  <c r="C143" i="6"/>
  <c r="N141" i="6"/>
  <c r="P141" i="6" s="1"/>
  <c r="D145" i="6"/>
  <c r="D143" i="6"/>
  <c r="E145" i="6"/>
  <c r="E143" i="6"/>
  <c r="F145" i="6"/>
  <c r="F143" i="6"/>
  <c r="G145" i="6"/>
  <c r="G143" i="6"/>
  <c r="H145" i="6"/>
  <c r="H143" i="6"/>
  <c r="I145" i="6"/>
  <c r="I143" i="6"/>
  <c r="J145" i="6"/>
  <c r="J143" i="6"/>
  <c r="K145" i="6"/>
  <c r="K143" i="6"/>
  <c r="L145" i="6"/>
  <c r="L143" i="6"/>
  <c r="M145" i="6"/>
  <c r="M143" i="6"/>
  <c r="O145" i="6"/>
  <c r="O143" i="6"/>
  <c r="C133" i="6"/>
  <c r="C131" i="6"/>
  <c r="N129" i="6"/>
  <c r="P129" i="6" s="1"/>
  <c r="D133" i="6"/>
  <c r="D131" i="6"/>
  <c r="E133" i="6"/>
  <c r="E131" i="6"/>
  <c r="F133" i="6"/>
  <c r="F131" i="6"/>
  <c r="G133" i="6"/>
  <c r="G131" i="6"/>
  <c r="H133" i="6"/>
  <c r="H131" i="6"/>
  <c r="I133" i="6"/>
  <c r="I131" i="6"/>
  <c r="J133" i="6"/>
  <c r="J131" i="6"/>
  <c r="K133" i="6"/>
  <c r="K131" i="6"/>
  <c r="L133" i="6"/>
  <c r="L131" i="6"/>
  <c r="M133" i="6"/>
  <c r="M131" i="6"/>
  <c r="O133" i="6"/>
  <c r="O131" i="6"/>
  <c r="C121" i="6"/>
  <c r="C119" i="6"/>
  <c r="N117" i="6"/>
  <c r="P117" i="6" s="1"/>
  <c r="D121" i="6"/>
  <c r="D119" i="6"/>
  <c r="E121" i="6"/>
  <c r="E119" i="6"/>
  <c r="F121" i="6"/>
  <c r="F119" i="6"/>
  <c r="G121" i="6"/>
  <c r="G119" i="6"/>
  <c r="H121" i="6"/>
  <c r="H119" i="6"/>
  <c r="I121" i="6"/>
  <c r="I119" i="6"/>
  <c r="J121" i="6"/>
  <c r="J119" i="6"/>
  <c r="K121" i="6"/>
  <c r="K119" i="6"/>
  <c r="L121" i="6"/>
  <c r="L119" i="6"/>
  <c r="M121" i="6"/>
  <c r="M119" i="6"/>
  <c r="O121" i="6"/>
  <c r="O119" i="6"/>
  <c r="C109" i="6"/>
  <c r="C107" i="6"/>
  <c r="N105" i="6"/>
  <c r="P105" i="6" s="1"/>
  <c r="D109" i="6"/>
  <c r="D107" i="6"/>
  <c r="E109" i="6"/>
  <c r="E107" i="6"/>
  <c r="F109" i="6"/>
  <c r="F107" i="6"/>
  <c r="G109" i="6"/>
  <c r="G107" i="6"/>
  <c r="H109" i="6"/>
  <c r="H107" i="6"/>
  <c r="I109" i="6"/>
  <c r="I107" i="6"/>
  <c r="J109" i="6"/>
  <c r="J107" i="6"/>
  <c r="K109" i="6"/>
  <c r="K107" i="6"/>
  <c r="L109" i="6"/>
  <c r="L107" i="6"/>
  <c r="M109" i="6"/>
  <c r="M107" i="6"/>
  <c r="O109" i="6"/>
  <c r="O107" i="6"/>
  <c r="C97" i="6"/>
  <c r="C95" i="6"/>
  <c r="N93" i="6"/>
  <c r="P93" i="6" s="1"/>
  <c r="D97" i="6"/>
  <c r="D95" i="6"/>
  <c r="E97" i="6"/>
  <c r="E95" i="6"/>
  <c r="F97" i="6"/>
  <c r="F95" i="6"/>
  <c r="G97" i="6"/>
  <c r="G95" i="6"/>
  <c r="H97" i="6"/>
  <c r="H95" i="6"/>
  <c r="I97" i="6"/>
  <c r="I95" i="6"/>
  <c r="J97" i="6"/>
  <c r="J95" i="6"/>
  <c r="K97" i="6"/>
  <c r="K95" i="6"/>
  <c r="L97" i="6"/>
  <c r="L95" i="6"/>
  <c r="M97" i="6"/>
  <c r="M95" i="6"/>
  <c r="O97" i="6"/>
  <c r="O95" i="6"/>
  <c r="C85" i="6"/>
  <c r="C83" i="6"/>
  <c r="N81" i="6"/>
  <c r="P81" i="6" s="1"/>
  <c r="D85" i="6"/>
  <c r="D83" i="6"/>
  <c r="E85" i="6"/>
  <c r="E83" i="6"/>
  <c r="F85" i="6"/>
  <c r="F83" i="6"/>
  <c r="G85" i="6"/>
  <c r="G83" i="6"/>
  <c r="H85" i="6"/>
  <c r="H83" i="6"/>
  <c r="I85" i="6"/>
  <c r="I83" i="6"/>
  <c r="J85" i="6"/>
  <c r="J83" i="6"/>
  <c r="K85" i="6"/>
  <c r="K83" i="6"/>
  <c r="L85" i="6"/>
  <c r="L83" i="6"/>
  <c r="M85" i="6"/>
  <c r="M83" i="6"/>
  <c r="O85" i="6"/>
  <c r="O83" i="6"/>
  <c r="C73" i="6"/>
  <c r="C71" i="6"/>
  <c r="N69" i="6"/>
  <c r="P69" i="6" s="1"/>
  <c r="D73" i="6"/>
  <c r="D71" i="6"/>
  <c r="E73" i="6"/>
  <c r="E71" i="6"/>
  <c r="F73" i="6"/>
  <c r="F71" i="6"/>
  <c r="G73" i="6"/>
  <c r="G71" i="6"/>
  <c r="H73" i="6"/>
  <c r="H71" i="6"/>
  <c r="I73" i="6"/>
  <c r="I71" i="6"/>
  <c r="J73" i="6"/>
  <c r="J71" i="6"/>
  <c r="K73" i="6"/>
  <c r="K71" i="6"/>
  <c r="L73" i="6"/>
  <c r="L71" i="6"/>
  <c r="M73" i="6"/>
  <c r="M71" i="6"/>
  <c r="O73" i="6"/>
  <c r="O71" i="6"/>
  <c r="C61" i="6"/>
  <c r="C59" i="6"/>
  <c r="N57" i="6"/>
  <c r="P57" i="6" s="1"/>
  <c r="D61" i="6"/>
  <c r="D59" i="6"/>
  <c r="E61" i="6"/>
  <c r="E59" i="6"/>
  <c r="F61" i="6"/>
  <c r="F59" i="6"/>
  <c r="G61" i="6"/>
  <c r="G59" i="6"/>
  <c r="H61" i="6"/>
  <c r="H59" i="6"/>
  <c r="I61" i="6"/>
  <c r="I59" i="6"/>
  <c r="J61" i="6"/>
  <c r="J59" i="6"/>
  <c r="K61" i="6"/>
  <c r="K59" i="6"/>
  <c r="L61" i="6"/>
  <c r="L59" i="6"/>
  <c r="M61" i="6"/>
  <c r="M59" i="6"/>
  <c r="O61" i="6"/>
  <c r="O59" i="6"/>
  <c r="C49" i="6"/>
  <c r="C47" i="6"/>
  <c r="N45" i="6"/>
  <c r="P45" i="6" s="1"/>
  <c r="D49" i="6"/>
  <c r="D47" i="6"/>
  <c r="E49" i="6"/>
  <c r="E47" i="6"/>
  <c r="F49" i="6"/>
  <c r="F47" i="6"/>
  <c r="G49" i="6"/>
  <c r="G47" i="6"/>
  <c r="H49" i="6"/>
  <c r="H47" i="6"/>
  <c r="I49" i="6"/>
  <c r="I47" i="6"/>
  <c r="J49" i="6"/>
  <c r="J47" i="6"/>
  <c r="K49" i="6"/>
  <c r="K47" i="6"/>
  <c r="L49" i="6"/>
  <c r="L47" i="6"/>
  <c r="M49" i="6"/>
  <c r="M47" i="6"/>
  <c r="O49" i="6"/>
  <c r="O47" i="6"/>
  <c r="C37" i="6"/>
  <c r="C35" i="6"/>
  <c r="N33" i="6"/>
  <c r="P33" i="6" s="1"/>
  <c r="D37" i="6"/>
  <c r="D35" i="6"/>
  <c r="E37" i="6"/>
  <c r="E35" i="6"/>
  <c r="F37" i="6"/>
  <c r="F35" i="6"/>
  <c r="G37" i="6"/>
  <c r="G35" i="6"/>
  <c r="H37" i="6"/>
  <c r="H35" i="6"/>
  <c r="I37" i="6"/>
  <c r="I35" i="6"/>
  <c r="J37" i="6"/>
  <c r="J35" i="6"/>
  <c r="K37" i="6"/>
  <c r="K35" i="6"/>
  <c r="L37" i="6"/>
  <c r="L35" i="6"/>
  <c r="M37" i="6"/>
  <c r="M35" i="6"/>
  <c r="O37" i="6"/>
  <c r="O35" i="6"/>
  <c r="C25" i="6"/>
  <c r="C23" i="6"/>
  <c r="N21" i="6"/>
  <c r="P21" i="6" s="1"/>
  <c r="D25" i="6"/>
  <c r="D23" i="6"/>
  <c r="E25" i="6"/>
  <c r="E23" i="6"/>
  <c r="F25" i="6"/>
  <c r="F23" i="6"/>
  <c r="G25" i="6"/>
  <c r="G23" i="6"/>
  <c r="H25" i="6"/>
  <c r="H23" i="6"/>
  <c r="I25" i="6"/>
  <c r="I23" i="6"/>
  <c r="J25" i="6"/>
  <c r="J23" i="6"/>
  <c r="K25" i="6"/>
  <c r="K23" i="6"/>
  <c r="L25" i="6"/>
  <c r="L23" i="6"/>
  <c r="M25" i="6"/>
  <c r="M23" i="6"/>
  <c r="O25" i="6"/>
  <c r="O23" i="6"/>
  <c r="C13" i="6"/>
  <c r="C11" i="6"/>
  <c r="N9" i="6"/>
  <c r="P9" i="6" s="1"/>
  <c r="D13" i="6"/>
  <c r="D11" i="6"/>
  <c r="E13" i="6"/>
  <c r="E11" i="6"/>
  <c r="F13" i="6"/>
  <c r="F11" i="6"/>
  <c r="G13" i="6"/>
  <c r="G11" i="6"/>
  <c r="H13" i="6"/>
  <c r="H11" i="6"/>
  <c r="I13" i="6"/>
  <c r="I11" i="6"/>
  <c r="J13" i="6"/>
  <c r="J11" i="6"/>
  <c r="K13" i="6"/>
  <c r="K11" i="6"/>
  <c r="L13" i="6"/>
  <c r="L11" i="6"/>
  <c r="M13" i="6"/>
  <c r="M11" i="6"/>
  <c r="O13" i="6"/>
  <c r="O11" i="6"/>
  <c r="C13" i="5"/>
  <c r="C11" i="5"/>
  <c r="N9" i="5"/>
  <c r="D13" i="5"/>
  <c r="D11" i="5"/>
  <c r="E13" i="5"/>
  <c r="E11" i="5"/>
  <c r="F13" i="5"/>
  <c r="F11" i="5"/>
  <c r="G13" i="5"/>
  <c r="G11" i="5"/>
  <c r="H13" i="5"/>
  <c r="H11" i="5"/>
  <c r="I13" i="5"/>
  <c r="I11" i="5"/>
  <c r="J13" i="5"/>
  <c r="J11" i="5"/>
  <c r="K13" i="5"/>
  <c r="K11" i="5"/>
  <c r="L13" i="5"/>
  <c r="L11" i="5"/>
  <c r="M13" i="5"/>
  <c r="M11" i="5"/>
  <c r="O13" i="5"/>
  <c r="O11" i="5"/>
  <c r="N455" i="6" l="1"/>
  <c r="N443" i="6"/>
  <c r="N431" i="6"/>
  <c r="N419" i="6"/>
  <c r="N407" i="6"/>
  <c r="N395" i="6"/>
  <c r="N383" i="6"/>
  <c r="N371" i="6"/>
  <c r="N359" i="6"/>
  <c r="N347" i="6"/>
  <c r="N335" i="6"/>
  <c r="N323" i="6"/>
  <c r="N311" i="6"/>
  <c r="N299" i="6"/>
  <c r="N287" i="6"/>
  <c r="N275" i="6"/>
  <c r="N263" i="6"/>
  <c r="N251" i="6"/>
  <c r="N239" i="6"/>
  <c r="N227" i="6"/>
  <c r="N215" i="6"/>
  <c r="N203" i="6"/>
  <c r="N191" i="6"/>
  <c r="N179" i="6"/>
  <c r="N167" i="6"/>
  <c r="N155" i="6"/>
  <c r="N143" i="6"/>
  <c r="N131" i="6"/>
  <c r="N119" i="6"/>
  <c r="N107" i="6"/>
  <c r="N95" i="6"/>
  <c r="N83" i="6"/>
  <c r="N71" i="6"/>
  <c r="N59" i="6"/>
  <c r="N47" i="6"/>
  <c r="N35" i="6"/>
  <c r="N23" i="6"/>
  <c r="N11" i="6"/>
  <c r="N11" i="5"/>
  <c r="N457" i="6" l="1"/>
  <c r="P455" i="6"/>
  <c r="P457" i="6" s="1"/>
  <c r="N445" i="6"/>
  <c r="P443" i="6"/>
  <c r="P445" i="6" s="1"/>
  <c r="N433" i="6"/>
  <c r="P431" i="6"/>
  <c r="P433" i="6" s="1"/>
  <c r="N421" i="6"/>
  <c r="P419" i="6"/>
  <c r="P421" i="6" s="1"/>
  <c r="N409" i="6"/>
  <c r="P407" i="6"/>
  <c r="P409" i="6" s="1"/>
  <c r="N397" i="6"/>
  <c r="P395" i="6"/>
  <c r="P397" i="6" s="1"/>
  <c r="N385" i="6"/>
  <c r="P383" i="6"/>
  <c r="P385" i="6" s="1"/>
  <c r="N373" i="6"/>
  <c r="P371" i="6"/>
  <c r="P373" i="6" s="1"/>
  <c r="N361" i="6"/>
  <c r="P359" i="6"/>
  <c r="P361" i="6" s="1"/>
  <c r="N349" i="6"/>
  <c r="P347" i="6"/>
  <c r="P349" i="6" s="1"/>
  <c r="N337" i="6"/>
  <c r="P335" i="6"/>
  <c r="P337" i="6" s="1"/>
  <c r="N325" i="6"/>
  <c r="P323" i="6"/>
  <c r="P325" i="6" s="1"/>
  <c r="N313" i="6"/>
  <c r="P311" i="6"/>
  <c r="P313" i="6" s="1"/>
  <c r="N301" i="6"/>
  <c r="P299" i="6"/>
  <c r="P301" i="6" s="1"/>
  <c r="N289" i="6"/>
  <c r="P287" i="6"/>
  <c r="P289" i="6" s="1"/>
  <c r="N277" i="6"/>
  <c r="P275" i="6"/>
  <c r="P277" i="6" s="1"/>
  <c r="N265" i="6"/>
  <c r="P263" i="6"/>
  <c r="P265" i="6" s="1"/>
  <c r="N253" i="6"/>
  <c r="P251" i="6"/>
  <c r="P253" i="6" s="1"/>
  <c r="N241" i="6"/>
  <c r="P239" i="6"/>
  <c r="P241" i="6" s="1"/>
  <c r="N229" i="6"/>
  <c r="P227" i="6"/>
  <c r="P229" i="6" s="1"/>
  <c r="N217" i="6"/>
  <c r="P215" i="6"/>
  <c r="P217" i="6" s="1"/>
  <c r="N205" i="6"/>
  <c r="P203" i="6"/>
  <c r="P205" i="6" s="1"/>
  <c r="N193" i="6"/>
  <c r="P191" i="6"/>
  <c r="P193" i="6" s="1"/>
  <c r="N181" i="6"/>
  <c r="P179" i="6"/>
  <c r="P181" i="6" s="1"/>
  <c r="N169" i="6"/>
  <c r="P167" i="6"/>
  <c r="P169" i="6" s="1"/>
  <c r="N157" i="6"/>
  <c r="P155" i="6"/>
  <c r="P157" i="6" s="1"/>
  <c r="N145" i="6"/>
  <c r="P143" i="6"/>
  <c r="P145" i="6" s="1"/>
  <c r="N133" i="6"/>
  <c r="P131" i="6"/>
  <c r="P133" i="6" s="1"/>
  <c r="N121" i="6"/>
  <c r="P119" i="6"/>
  <c r="P121" i="6" s="1"/>
  <c r="N109" i="6"/>
  <c r="P107" i="6"/>
  <c r="P109" i="6" s="1"/>
  <c r="N97" i="6"/>
  <c r="P95" i="6"/>
  <c r="P97" i="6" s="1"/>
  <c r="N85" i="6"/>
  <c r="P83" i="6"/>
  <c r="P85" i="6" s="1"/>
  <c r="N73" i="6"/>
  <c r="P71" i="6"/>
  <c r="P73" i="6" s="1"/>
  <c r="N61" i="6"/>
  <c r="P59" i="6"/>
  <c r="P61" i="6" s="1"/>
  <c r="N49" i="6"/>
  <c r="P47" i="6"/>
  <c r="P49" i="6" s="1"/>
  <c r="N37" i="6"/>
  <c r="P35" i="6"/>
  <c r="P37" i="6" s="1"/>
  <c r="N25" i="6"/>
  <c r="P23" i="6"/>
  <c r="P25" i="6" s="1"/>
  <c r="N13" i="6"/>
  <c r="P11" i="6"/>
  <c r="P13" i="6" s="1"/>
  <c r="N13" i="5"/>
  <c r="P13" i="5"/>
</calcChain>
</file>

<file path=xl/sharedStrings.xml><?xml version="1.0" encoding="utf-8"?>
<sst xmlns="http://schemas.openxmlformats.org/spreadsheetml/2006/main" count="2744" uniqueCount="396">
  <si>
    <t>FY 2026 Budget</t>
  </si>
  <si>
    <t> </t>
  </si>
  <si>
    <t>Item</t>
  </si>
  <si>
    <t>Program Year</t>
  </si>
  <si>
    <t>Budget</t>
  </si>
  <si>
    <t>Actual</t>
  </si>
  <si>
    <t>Notes</t>
  </si>
  <si>
    <t>2025 Program Costs</t>
  </si>
  <si>
    <t>2026 Program Costs</t>
  </si>
  <si>
    <t>Home Food Production Awards</t>
  </si>
  <si>
    <t>100 awards</t>
  </si>
  <si>
    <t>SS Funding - Home</t>
  </si>
  <si>
    <t>12 awards</t>
  </si>
  <si>
    <t>Community Awards</t>
  </si>
  <si>
    <t>SS Funding - Community</t>
  </si>
  <si>
    <t>Total Remaining Budget</t>
  </si>
  <si>
    <t>Organization or Partnership Name</t>
  </si>
  <si>
    <t>Funding Requested</t>
  </si>
  <si>
    <t>Category</t>
  </si>
  <si>
    <t>Previous Awardee</t>
  </si>
  <si>
    <t>Organization Type</t>
  </si>
  <si>
    <t>Overall Organization Budget</t>
  </si>
  <si>
    <t>Location</t>
  </si>
  <si>
    <t>Project Address</t>
  </si>
  <si>
    <t xml:space="preserve">Accumold Distribution Green Farms </t>
  </si>
  <si>
    <t>Growing food</t>
  </si>
  <si>
    <t>No</t>
  </si>
  <si>
    <t>Neighborhood or community association</t>
  </si>
  <si>
    <t>Less than $25,000</t>
  </si>
  <si>
    <t>Salt Lake City - Poplar Grove</t>
  </si>
  <si>
    <t xml:space="preserve">2214 S Aspen Rd Unit 424, Salt Lake City, UT </t>
  </si>
  <si>
    <t>Albert's Produce</t>
  </si>
  <si>
    <t>For-profit business</t>
  </si>
  <si>
    <t>West Valley</t>
  </si>
  <si>
    <t xml:space="preserve">3005 S Lester St., West Valley City, UT 84119 </t>
  </si>
  <si>
    <t>Allred Greens Family Farm</t>
  </si>
  <si>
    <t>Organic Urban Farm</t>
  </si>
  <si>
    <t>South Salt Lake</t>
  </si>
  <si>
    <t>3188 S 1100 W South Salt Lake City, 84119</t>
  </si>
  <si>
    <t>Blue Sky Institute</t>
  </si>
  <si>
    <t>Nonprofit (organization with 501(c)(3) status)</t>
  </si>
  <si>
    <t>Salt Lake City - Rose Park</t>
  </si>
  <si>
    <t>The Og-woi People’s Garden and Orchard is located by the Jordan River at County Mile Marker 40 on the Jordan River Parkway Trail, Salt Lake City, UT 84116. The PlantShare’s greenhouse operations take place at the greenhouse space donated by All Chay Restaurant located at 1264 W 500 N, Salt Lake City, UT 84116.</t>
  </si>
  <si>
    <t xml:space="preserve">Chef Mikey </t>
  </si>
  <si>
    <t>Healthy food environments</t>
  </si>
  <si>
    <t>A Social Benefit Organization</t>
  </si>
  <si>
    <t>Salt Lake City - Downtown</t>
  </si>
  <si>
    <t>Bryant Middle School 40 S 800 E Salt Lake City</t>
  </si>
  <si>
    <t>Community Health Centers, Inc.</t>
  </si>
  <si>
    <t>Yes</t>
  </si>
  <si>
    <t>$1,000,000 (one million dollars) or more</t>
  </si>
  <si>
    <t>1365 W 1000 N, Salt Lake City, UT</t>
  </si>
  <si>
    <t>Craft Lake City</t>
  </si>
  <si>
    <t>Inclusive outreach and communications</t>
  </si>
  <si>
    <t>$500,000 to $999,999</t>
  </si>
  <si>
    <t>Salt Lake City - Rose Park, Downtown, Fairpark</t>
  </si>
  <si>
    <t>Backman Elementary: 601 N 1500 W, Salt Lake City, UT 84116 Salt Lake City Public Library: 210 E 400 S, Salt Lake City, UT 84111 Utah State Fairpark: 155 1000 W, Salt Lake City, UT 84116</t>
  </si>
  <si>
    <t>DBA Good Garden Friends, working now on opening LLC under the name of 'Grateful Greens Urban Farm'</t>
  </si>
  <si>
    <t>My home address is: 1875 S Foothill Dr, Salt Lake City Utah 84108. The FIGS Garden address is: 3200 S 1100 W, South Salt Lake Utah, 84115</t>
  </si>
  <si>
    <t xml:space="preserve">Dorcas Tando Kafuti </t>
  </si>
  <si>
    <t>Salt Lake City - Glendale</t>
  </si>
  <si>
    <t>773 W 1300 S Salt Lake City UT 84104</t>
  </si>
  <si>
    <t>East Central Community Council Outreach Garden</t>
  </si>
  <si>
    <t>Grassroots group (organization without 501(c)(3) status)</t>
  </si>
  <si>
    <t>Salt Lake City - East Central</t>
  </si>
  <si>
    <t>Behind the wardhouse at 450 S 1100 E, Salt Lake City, UT 84102</t>
  </si>
  <si>
    <t>Edison Elementary (Title 1)</t>
  </si>
  <si>
    <t>School</t>
  </si>
  <si>
    <t>430 S Cheyenne St</t>
  </si>
  <si>
    <t>Evelyn’s Prime Poultry</t>
  </si>
  <si>
    <t>Dignified food choices</t>
  </si>
  <si>
    <t>$50,000 to $99,999</t>
  </si>
  <si>
    <t xml:space="preserve">261 N Redwood Rd W, Salt Lake City, UT </t>
  </si>
  <si>
    <t>Food Not Bombs Salt Lake City</t>
  </si>
  <si>
    <t>Salt Lake City - Central City</t>
  </si>
  <si>
    <t>The primary address of our most consistent programming is Mignon Barker Richmond Park (444 East 600 South). However, our primary garden is located at 519 East 600 South</t>
  </si>
  <si>
    <t>Frog Bench Farms</t>
  </si>
  <si>
    <t>$250,000 to $499,999</t>
  </si>
  <si>
    <t>Salt Lake City - Bonneville Hills</t>
  </si>
  <si>
    <t>2404 E. Blaine Avenue, SLC UT, 84108</t>
  </si>
  <si>
    <t>Future Craft Farm Collective</t>
  </si>
  <si>
    <t>1066 S Navajo St</t>
  </si>
  <si>
    <t>Garden Crew's Braided Roots Soil Share Program</t>
  </si>
  <si>
    <t>Salt Lake City</t>
  </si>
  <si>
    <t>515 Marion St, Salt Lake City, UT 84116; 364 N 1300 W, Salt Lake City, UT 84116; 1184 Emery St W, Salt Lake City, UT 84104; 722 E 7th Ave, Salt Lake City, UT 84103, ** More to come! **</t>
  </si>
  <si>
    <t>Green SLC</t>
  </si>
  <si>
    <t>Salt Lake City - Westside</t>
  </si>
  <si>
    <t xml:space="preserve">Meadow Lark 497 Morton Dr, Salt Lake City, UT 84116, Escalante 1810 W 900 N, Salt Lake City, UT 84116, Backman Elem  601 N 1500 W, Salt Lake City, UT 84116, Rose Park Elem. 1105 W 1000 N, Salt Lake City, UT 84116, </t>
  </si>
  <si>
    <t>Grow the Village</t>
  </si>
  <si>
    <t>This is a new venture that will be a 501c3, but is getting started.</t>
  </si>
  <si>
    <t>965 E 3370th S, Salt Lake City, UT</t>
  </si>
  <si>
    <t>Hartland Community 4 Youth &amp; Families (HC4F)</t>
  </si>
  <si>
    <t>$25,000 to $49,999</t>
  </si>
  <si>
    <t>Herrera Food Movement for Community Nutrition</t>
  </si>
  <si>
    <t>2617 S 1100 E, Salt Lake City, UT</t>
  </si>
  <si>
    <t>International Rescue Committee's New Roots Program in Utah</t>
  </si>
  <si>
    <t>1333 S 800 W, Salt Lake City, UT 84104</t>
  </si>
  <si>
    <t>Jayhawks</t>
  </si>
  <si>
    <t>Salt Lake City - Fairpark</t>
  </si>
  <si>
    <t>947 W 200 N and 445 N 1300 W</t>
  </si>
  <si>
    <t>Mazzella Garden of Fletcher Court - an informal organization on the site of the Salt Lake Brewing Company (1871) stables and garden on the south end of Fletcher Court on Brewery Hill in East Central SLC</t>
  </si>
  <si>
    <t>450 S Fletcher Court</t>
  </si>
  <si>
    <t>Mother &amp; Bean</t>
  </si>
  <si>
    <t>675 S 500 E American Fork</t>
  </si>
  <si>
    <t>New Neighborhood Food Movement</t>
  </si>
  <si>
    <t>1167 E Roosevelt Ave S, Salt Lake City, UT</t>
  </si>
  <si>
    <t>New Seed Farmers</t>
  </si>
  <si>
    <t>1333 S 800 W</t>
  </si>
  <si>
    <t>Rose Park Bee Club</t>
  </si>
  <si>
    <t xml:space="preserve">334 N 900 W </t>
  </si>
  <si>
    <t>Save the Lake Farm</t>
  </si>
  <si>
    <t>Brighton</t>
  </si>
  <si>
    <t>11267 E Mule Hollow Lane, Brighton, SLC 84121</t>
  </si>
  <si>
    <t>Solstice Malt</t>
  </si>
  <si>
    <t>3528 W 500 S</t>
  </si>
  <si>
    <t>Somali Community Self-Management Agency</t>
  </si>
  <si>
    <t>1151 S Redwood Road, #102, SLC UT 84104</t>
  </si>
  <si>
    <t>strEATS (working project name)</t>
  </si>
  <si>
    <t xml:space="preserve">3237 S Imperial Park Ln. Salt Lake City, UT </t>
  </si>
  <si>
    <t>The Center Contemplative</t>
  </si>
  <si>
    <t>Faith-based organization</t>
  </si>
  <si>
    <t>Food truck style delivery within the Salt Lake City boundaries</t>
  </si>
  <si>
    <t>The Village</t>
  </si>
  <si>
    <t>N/A - Location of project sites will be dependent on where students live throughout SLC, 1155 E 2100 S, Salt Lake City, UT 84106</t>
  </si>
  <si>
    <t>University of Utah Center for Community Nutrition: Food, Movement, and You</t>
  </si>
  <si>
    <t>$100,000 to $249,999</t>
  </si>
  <si>
    <t>Salt Lake City - Ballpark</t>
  </si>
  <si>
    <t>999 South Main Street</t>
  </si>
  <si>
    <t>University of Utah Farmers Market - run by the Office for Sustainability Education, University of Utah</t>
  </si>
  <si>
    <t>Salt Lake City - University Campus</t>
  </si>
  <si>
    <t xml:space="preserve">Tanner Plaza, between the Student Services Building and the Union (west side)       University of Utah   201 Presidents' Cir  Salt Lake City, UT 84112 </t>
  </si>
  <si>
    <t>Utah Animal Rights Coalition</t>
  </si>
  <si>
    <t>888 S 400 W</t>
  </si>
  <si>
    <t xml:space="preserve">Utah Pacific Islander Health Coalition </t>
  </si>
  <si>
    <t>Info mtgs about this project and a designated place for community to learn and obtain supplies will be picked at a later date</t>
  </si>
  <si>
    <t>WasteLess Solutions</t>
  </si>
  <si>
    <t>141 5600 S #300, Murray, UT</t>
  </si>
  <si>
    <t>TOTAL REQUEST</t>
  </si>
  <si>
    <t>Organization Name</t>
  </si>
  <si>
    <t>Proposal Summary + Funding Ask</t>
  </si>
  <si>
    <t>Mission</t>
  </si>
  <si>
    <t>Leadership</t>
  </si>
  <si>
    <t>Population Served</t>
  </si>
  <si>
    <t>Project</t>
  </si>
  <si>
    <t>Impact</t>
  </si>
  <si>
    <t>Success</t>
  </si>
  <si>
    <t>Evaluation</t>
  </si>
  <si>
    <t>Partnerships</t>
  </si>
  <si>
    <t>Sustainability</t>
  </si>
  <si>
    <t>Timeline</t>
  </si>
  <si>
    <t>Overall Recommendation</t>
  </si>
  <si>
    <t>Reviewer</t>
  </si>
  <si>
    <t>Notes/Questions/Concerns</t>
  </si>
  <si>
    <t>Accumold Distribution Green Farms</t>
  </si>
  <si>
    <t>Maria Romero</t>
  </si>
  <si>
    <t>No concerns on the application or questions.</t>
  </si>
  <si>
    <t>Establish a new farm and offer educational workshops. Purchasing a greenhouse, garden/farm equipment, seeds, soil inputs, materials for community workshops.</t>
  </si>
  <si>
    <t>Schwarz</t>
  </si>
  <si>
    <t>main concern is lack of information and realistic goals/expectations. The $5K wouldn't support all of the activities fully and we don't have any specific information about additional funding streams/plans/resources/community support. I love their goals of food production, job creation, and community engagement through this farm, but I'm not confident in how this will get done and with whom using this funding</t>
  </si>
  <si>
    <t>Leesie Clegg</t>
  </si>
  <si>
    <t>Their budget and timeline seem a little ambitious. I'd love to know who/how many folks are behind this project, how long they've been planning, whether they have other funding sources, and whether they will be paying any of those doing the work or if this is all supposed to be volunteer labor.</t>
  </si>
  <si>
    <t>Marifer Rivera</t>
  </si>
  <si>
    <t>Karina Villalba</t>
  </si>
  <si>
    <t>James Hunter</t>
  </si>
  <si>
    <t>New organization. Project feasibility unclear to me.</t>
  </si>
  <si>
    <t>Josh Rebollo</t>
  </si>
  <si>
    <t>A little vague on partnerships, I don't have a sense of how they have or will establish themselves in the community</t>
  </si>
  <si>
    <t>great application</t>
  </si>
  <si>
    <t>Supporting an existing New Roots farmer. Purchasing soil inputs, seeds/plants, season extension/weed control, farmers market vendor fees.</t>
  </si>
  <si>
    <t>There is a misc. section in the budget, but since the number is so specific, I am not concerned about it. It seems like has plans for it, but didn't want to list out the line items.
I have also talked to Albert on the phone and he is very passionate about the work he is doing, was very quick to respond and get the information in and seems like he is very experienced in this work.</t>
  </si>
  <si>
    <t>This applicant is serving the New American Community. The New Roots market allows for families to use SNAP to purchase, which is super positive.</t>
  </si>
  <si>
    <t>Specific budget, clear use of funds. Strong evaluation and metrics tracking capabilities.</t>
  </si>
  <si>
    <t>well written application and clear goals</t>
  </si>
  <si>
    <t>it sounds like they are super community driven and engaged farmers trying to scale up. Having the connection/support from wcg is a good thing. My main reason for a lower score is that the specificity of the application sort of falls off when it comes to budget and timeline. I'd like to have more information about how much produce they are trying to sell v give away through free farm stands and other places to understand the access/impact of their production</t>
  </si>
  <si>
    <t>Support a new farm. Purchasing farm equipment, plants, soil inputs, harvesting/processing tools.</t>
  </si>
  <si>
    <t>I know Carrie through FIGS program and I know that she and Jaime have had and will have a lot of support from WCG staff through this process.</t>
  </si>
  <si>
    <t>The budget is not outlined. They are partnering with a for-profit company to use the margins to produce more vegetables for the communities they serve, primarily people experiencing or transitioning out of homelessness.</t>
  </si>
  <si>
    <t>Timeline and budget lacking. First season of project.</t>
  </si>
  <si>
    <t>good background knowledge, partnerships. Budget could be more detailed.</t>
  </si>
  <si>
    <t>the plant share project has a hugely positive impact from what I've seen in other applications from westside residents. Pending public lands' approval/if there is no conflict with existing city agreements for the og-woi space, I'm very supportive of funding this application</t>
  </si>
  <si>
    <t>Support existing community plant share event, community garden/orchard space, and outreach efforts. Purchasing supplies for seedling share and events, garden signage, garden mural replacement.</t>
  </si>
  <si>
    <t>It seems like they plan on using $1500 of the grant for graffiti removal and to put in a new mural. I think there are other city resources for this. I don't think it aligns with the goals of this grant. All other uses in their budget seem very aligned.</t>
  </si>
  <si>
    <t>This organization has done the research to understand the Rose Park Community, and has shared their goals for better communicating about the project to the residents around the farm/garden.</t>
  </si>
  <si>
    <t>Strong partnership with WCG</t>
  </si>
  <si>
    <t>Chef Mikey</t>
  </si>
  <si>
    <t>I'm not sure on this one... mostly I would like more information about the impact and reach of the program- how many students participate, how do they engage families, what has their success in the past been at this school, etc - as well as what the budget for the program actually is. I know they were up against the deadline, but I think we are missing some important information about how far $5,000 would go and what the lasting impact might be</t>
  </si>
  <si>
    <t>Support summer student cooking club at Bryant Middle School. Purchase food and reusable containers for student cooking classes.</t>
  </si>
  <si>
    <t>I would love to see more of a budget breakdown, but it does seem pretty straightforward.
I have spoken to Chef Mikey a couple of times about the program and I can tell he is extremely passionate about the work he is doing.</t>
  </si>
  <si>
    <t>This is a very unique project, serving the students of Bryan Middle School. Teaching students healthy cooking options and take-away meals. Also Serves unsheltered students</t>
  </si>
  <si>
    <t>Budget lacking detail.</t>
  </si>
  <si>
    <t>wondering how much of the program will be funded with this grant, and for how long, need for ongoing funding to continue summer program</t>
  </si>
  <si>
    <t>amazing - I would love to fund this to help us see this project through</t>
  </si>
  <si>
    <t>Complete Rose Park Clinic garden renovations and activate space. Purchase supplies for garden repair, pay a stipend to a garden coordinator, host garden events.</t>
  </si>
  <si>
    <t>The stipend for the garden manager seems too small. If they are relying on this person to be the communicator and throughline, perhaps a little more per hour would be better. I'm also concerned that, based on their April-Sept. timeline, they are only planning on that person working 1.5 hours a week which feels unrealistic for the duties they listed.</t>
  </si>
  <si>
    <t>This is such a great initiative, especially one of the clinics being at the heart of Rose Park they are serving their patients with Health Care and food access.</t>
  </si>
  <si>
    <t>modest budget, realistic scope.</t>
  </si>
  <si>
    <t>love to see how they've built from their previous funding</t>
  </si>
  <si>
    <t>I feel like I'm missing the connection between the grant program and the craft lake city mission... teaching nutrition seems a bit outside of the scope of the org and the long term changes to nutritional/food systems awareness seem like a reach. The timeline for the classes are also seasonally off from the ingredients and availability from local farms (classes before june)</t>
  </si>
  <si>
    <t>Support cooking class component of Youth Entrepreneur Program. Purchase supplies and equipment for student take-home kits, pay for course instructor stipend and program admin.</t>
  </si>
  <si>
    <t>Educational cooking classes for youth in Salt Lake City, I would have liked to understand more of the mission of the cooking classes. Most of the information was geared towards the Art Cultivation aspect of the program.</t>
  </si>
  <si>
    <t>Youth culinary education program.</t>
  </si>
  <si>
    <t>they have access to more funding partnerships than other organizations</t>
  </si>
  <si>
    <t>DBA Good Garden Friends</t>
  </si>
  <si>
    <t>this is fine - I think I would like more info about how much produce will be going to SLC v the Sandy market and other outlets</t>
  </si>
  <si>
    <t>Support existing farm. Purchase supplies and equipment for vermicompoting, microgreen production, edible perrenials, farm infrastructure, market booth.</t>
  </si>
  <si>
    <t>I met Jason through the FIGS program. He has been growing for years and slowly growing the size of his operation. He will have the support he needs from Zach and James to get his evaluation and community feedback measures worked out.</t>
  </si>
  <si>
    <t>The farm mainly serves those outside SLC, there is not solidified vending in SLC. Applicant spoke about the SNAP benefit exchange program however the application did not specify data on that, the data provided was for a different city but can be replicated for Salt Lake City I believe.</t>
  </si>
  <si>
    <t>Modest, reasonable ask</t>
  </si>
  <si>
    <t>Not as focused on serving specific populations, just selling at farmers markets</t>
  </si>
  <si>
    <t>Dorcas Tando Kafuti</t>
  </si>
  <si>
    <t>the only reason this isn't getting a 5 is the consideration of overall funding amounts to new roots &amp; how we distribute to businesses v nonprofits/community orgs. super supportive of funding this farmer</t>
  </si>
  <si>
    <t>Support beginning New Roots farmer. Purchase soil inputs, seeds/plants, season extension and farming infrastructure, market booth supplies.</t>
  </si>
  <si>
    <t>Strong application to serve the New American Refugee community, they are working with IRC</t>
  </si>
  <si>
    <t>Beginning farmer in New Roots program</t>
  </si>
  <si>
    <t>Seems like a personal food production application, but on a bigger scale? Unclear where the food will be going. Curious about new roots program</t>
  </si>
  <si>
    <t>I think the shed is a good investment from this community - I would have liked to see that they had quotes for the installation and were doing some local outreach/partnership to complement this grant (they do have the donated time from their gardeners). This garden community is an important neighborhood feature and serves many long-term residents who don't necessarily match the income profile of the neighborhood</t>
  </si>
  <si>
    <t>Build a shared shed at existing community garden. Purchase shed and pad (concrete or paver).</t>
  </si>
  <si>
    <t>I see the benefit to the community garden, which is overall is in-line with our goals. However, I am not sure a shed, and especially concrete pouring, is the best use of this particular funding source.</t>
  </si>
  <si>
    <t>The shed is essential to protect their tools, they are a group that focuses on encouraging a variety of people to work on the garden and grow their own garden.</t>
  </si>
  <si>
    <t>New Tool Shed</t>
  </si>
  <si>
    <t>Building a shed not as directly related to food access. Wish they had more community partnerships. Also wish they had elaborated more on impact of previous funding.</t>
  </si>
  <si>
    <t>I love the idea of a school garden with the pantry connection, but I have a number of reservations with this application... it feels like we are missing some key information about the project, budget, and timeline. partnerships seem aspirational rather than existing and the mention of vermicomposting cafeteria scraps is an odd note not included in the budget? I would want written permission from the school and maybe district to install any garden infrastructure before funding.</t>
  </si>
  <si>
    <t>Support school garden and student pantry. Purchase raise garden boxes, greenhouse, and other garden supplies/soil/seeds.</t>
  </si>
  <si>
    <t>Educational, and a way to produce for families in the Poplar Grove area.</t>
  </si>
  <si>
    <t>Evelyn's Prime Poultry</t>
  </si>
  <si>
    <t>This is a really unique application - I'm interested in knowing if it is a well known business? How long has it been around and is it a b/m retail or a home-based business? I can't find info about it online, but I find the application compelling</t>
  </si>
  <si>
    <t>Support local meat business. Purchase new cold storage infrastructure, protein and packaging, marketing/outreach materials.</t>
  </si>
  <si>
    <t>Not sure why I feel like I need to note this, but this seems like an extremely good use of funding.</t>
  </si>
  <si>
    <t>Culturally Relevant food, community-focused, minimally processed, Increased access to protein</t>
  </si>
  <si>
    <t>Poultry cooler upgrade</t>
  </si>
  <si>
    <t>Would like to see more detail on partners and community support</t>
  </si>
  <si>
    <t>very thorough application and has an important impact while being super generous and resourceful. they have a lot going on in this application, so it might be helpful if their proposal was a little more focused, but overall I am so supportive of continuing to fund this group</t>
  </si>
  <si>
    <t>Support mutual aid food redistribution group. Purchase supplies and equipment for food distribution events and free pantry/fridge, soil inputs and irrigation supplies for garden, compensate volunteers for gas costs and instruction time.</t>
  </si>
  <si>
    <t>Dignified method of food disbursement, all food is free of charge, available to all community members, they deliver</t>
  </si>
  <si>
    <t>This application is well put together and investments in quality, specialized harvest/processing equipment for urban farms is important. However, I don't think that this grant is the best place for funding this project which feels more like a business improvement project than a food access one, especially considering the overall organization's budget</t>
  </si>
  <si>
    <t>Support existing farm. Purchase equipment for post-harvest produce washing.</t>
  </si>
  <si>
    <t>I see the reasoning, especially in the "additional information" section for a greens spinner. I trust they know what they need best. I am not sure if it is the most applicable project to our fund's aims.</t>
  </si>
  <si>
    <t>I do not have questions or concerns, I think I'm on the fence as most of the production is for profit not fully supporting food insecure or this is not serving in areas that are considered low income or low food access. But this application is strong.</t>
  </si>
  <si>
    <t>Reasonable budget. Commercial greens spinner.</t>
  </si>
  <si>
    <t>I'm supportive of neighborhood-based education efforts around food access/preservation, but I want more information about the outreach and engagement and partnership efforts that would go into this. How many people do they expect will be paid participants in the program? Who is in the "community" they refer to? Since it is a new farm and education effort, I think I'd like more information or emphasis on the community building and outreach aspect to understand the reach and success expectations</t>
  </si>
  <si>
    <t>Support a new farm offering educational workshops. Purchasing supplies, seeds, and produce and subsidizing registration costs for on-farm workshops.</t>
  </si>
  <si>
    <t>I appreciate that the applicant shared that There is obviously an amount of financial privilege
that comes along with being able to access food in this way, however, we want to
be able to provide education and food through classes to those who could not
otherwise access what we offer.</t>
  </si>
  <si>
    <t>community workshops</t>
  </si>
  <si>
    <t>Seems like a new organization. Would like to know how they reach people to get them into these classes.</t>
  </si>
  <si>
    <t>I appreciate the goals of this project and it's identification as a pilot - helping build gardens is a great thing for local food networks, but I'm not sure I'm convinced to fund this one (maybe partial funding?). it feels like its lacking some information and demonstration of community connection as well as being scattered in location. it is also either lacking info on funding sources for the for-profit side of things or it is very underbudgeted...</t>
  </si>
  <si>
    <t>Support a new business and community effort to build gardens at homes and offer workshops. Purchase garden beds, soil, irrigation, seeds/plants, and workshop/event supplies.</t>
  </si>
  <si>
    <t>As a for-profit business, it is unclear to me who is running the operations and how many employees they have and how they plan to pay them. They also have $200 per raised bed and soil, which feels a little low.</t>
  </si>
  <si>
    <t>This project is for the organization to help households start their gardening at home, by education and providing the guidance and tools.</t>
  </si>
  <si>
    <t>New Initiative</t>
  </si>
  <si>
    <t>Ambitious project, wondering how they will build the partnerships and get people needed to maintain this network of gardens</t>
  </si>
  <si>
    <t>I am not familiar with this group or their involvement in school gardens, many of which I worked in during the same time period... I feel like I need more information and detail to feel confident in funding for this project. School gardens and student education are great goals, but I want more info about their current school connections/partnerships and how supportive the schools are of their efforts and investments. Would definitely need written permission or letters of support from the principals or others to show that this group can make changes to school property</t>
  </si>
  <si>
    <t>Support a group that provides school garden education and spaces. Purchase garden tools and equipment, tool shed, and outreach materials.</t>
  </si>
  <si>
    <t>I wish I knew what schools they have successfully implemented this program</t>
  </si>
  <si>
    <t>School gardens</t>
  </si>
  <si>
    <t>I love where this applicant's heart and mind are, but the application feels entirely aspirational without showing anchoring in current outreach or partnership from which to launch their program. The plans seem vague and the timeline feels unrealistic to me and I think this is an example of a very well written application that isn't yet rooted in its impact</t>
  </si>
  <si>
    <t>Support a new nonprofit offering microgreens workshops. Purchase supplies for microgreens kits and workshop costs.</t>
  </si>
  <si>
    <t>I am dubious about new 501c3s due to all the requirements that go into starting them and maintaining them. I'd also like to know who plans on doing the labor to make this project happen and how they are or are not being compensated.</t>
  </si>
  <si>
    <t>Education, and this is for people who live in apartments, not all people have yards, which I appreciate, as they are unique in serving the apartment living community</t>
  </si>
  <si>
    <t>New organization. Microgreens workshops.</t>
  </si>
  <si>
    <t>This is a very well developed application for a strong and well-established community program. The only questions that I think I would have for the selection committee are 1 - the reach/impact of funding a 1 month program for 6 students and 2 - the ability of this group to leverage other funding opportunities.</t>
  </si>
  <si>
    <t>Support ongoing garden-based youth education program. Purchase materials, instructional stipends, and subsidize college credit hours and transportation costs.</t>
  </si>
  <si>
    <t>Education based program for the student community very strong application</t>
  </si>
  <si>
    <t>Funding youth education</t>
  </si>
  <si>
    <t>a little unclear what the money is for. My understanding it's to enroll students in the growing gardens course.</t>
  </si>
  <si>
    <t>I think this is an AI written application... The words align with our grant goals but there is not enough specificity to make this feel totally real? I have never heard of this group and their (10 acre??) farm is definitely not at the location listed... but they don't say where it is? Partnerships are vague and the FPC doesn't exist right now... The goals seem aspirational, especially around job creation and the budget doesn't really reflect that priority - $1000 for stipends. The timeline is also odd considering they said this was established in 2022 in the mission but the timeline says this is a first year project? Curious if anyone has a touch point or more information here</t>
  </si>
  <si>
    <t>Support new nonprofit farming and employment group. Purchase farm equipment/infrastructure, workshop supplies, and outreach materials, and subsidize transportation and personnel costs.</t>
  </si>
  <si>
    <t>For how big they say they are and how far they say their reach is, I can't find information about them outside of this application. I am concerned that their project description is a broader scope than this fund could support. Their success measures add to this concern for me.</t>
  </si>
  <si>
    <t>Food Security and Employment opportunities in Salt Lake City</t>
  </si>
  <si>
    <t>Ambitious project. Where is the farm located? In SLC? 15 jobs!</t>
  </si>
  <si>
    <t>I'm strongly supportive of funding this group with 2 notes - check with public lands on contracts/financial agreements; consider overall new roots funding to org &amp; individual farmers. I think this is a great short and long-term use of the grant</t>
  </si>
  <si>
    <t>Support development for new farm site. Purchase irrigation supplies, farming and harvest tools, weed control, soil inputs, and multilanguage signage.</t>
  </si>
  <si>
    <t>Educational for communities they serve New American and Refugees, they provide tools, they are providing access to culturally relevant food and support</t>
  </si>
  <si>
    <t>Strong proposal. Organization, however, has multiple other funding streams.</t>
  </si>
  <si>
    <t>related to other new roots application?</t>
  </si>
  <si>
    <t>I think the intention is well aligned with the grant program, but I feel we're missing some critical information/details from this application. My overall takeaway is that we would be funding an ADA accessible garden space (great) and gardening workshops, but I'm not sure I understand how many people will be participating or the group's experience with offering gardening and nutrition classes - mostly want to better understand that piece of the application.</t>
  </si>
  <si>
    <t>Support community garden space and education efforts. Purchase ADA garden beds and tools, soil inputs, seeds, workshop materials, and subsidize instructor time.</t>
  </si>
  <si>
    <t>Would love specific numbers for their named budget areas</t>
  </si>
  <si>
    <t>Serving the disability community, community lead feedback and implimentation, gardening for community building and belonging. I wish I knew what community partners they work with.</t>
  </si>
  <si>
    <t>Raised garden beds</t>
  </si>
  <si>
    <t>Mazzella Garden of Fletcher Court</t>
  </si>
  <si>
    <t>My main question for this application is around the reach and impact of what seems like a small neighborhood garden. Those spaces are definitely important, but my consideration on funding goes to how many people will benefit from this investment and how aligned are they with our priority populations for this grant. What is the outreach effort/how many visitors come to the garden? What rough percentage of the produce ends up at the food bank or is given to neighbors?</t>
  </si>
  <si>
    <t>Support a shared neighborhood garden. Purchase irrigation supplies, fencing, plants, soil inputs, and outreach materials and support chicken coop and beehive repairs.</t>
  </si>
  <si>
    <t>The organizational leadership and structure of this garden are still being worked out among the owner of the land, the renter of the land and the community at Fletcher Ct. who also use the property. I am also concerned that the use of this fund for historical signage may not be the best use of this particular grant.</t>
  </si>
  <si>
    <t>The garden builds community by having a pizza night and sharing the produce</t>
  </si>
  <si>
    <t>serves a smaller population, those that live on Fletcher Court</t>
  </si>
  <si>
    <t>This is an interesting application. I think it is well thought out and serves a unique population and niche within food access/healthcare. My main hesitation is that it is really a business development grant and not as directly community serving as other applications.</t>
  </si>
  <si>
    <t xml:space="preserve">Support a developing food business focused on postpartum nutrition products. Subsidize costs for recipe development and freeze-drying processes for pilot products. </t>
  </si>
  <si>
    <t>Their project of 12 new meals in 6 months seems ambitious. I am also skeptical of product development and its inherent wastefulness as a business process (vs. long-term, relationship-based services and products developed in a community) and am not sure if it is the best use for this funding.</t>
  </si>
  <si>
    <t>Outreach at birth centers, shelters, hospitals</t>
  </si>
  <si>
    <t>Early-stage start-up.</t>
  </si>
  <si>
    <t>This is another AI written application. There is no specificity or anchoring in community represented here to me and it also feels very paternalistic in its approach. Never heard of the group and don't know where their gardens might be</t>
  </si>
  <si>
    <t>Support a developing group focused on building gardens and offering educational workshops. Purchase supplies for building new gardens, hosting workshops, and distributing produce and subsidize a coordinator stipend.</t>
  </si>
  <si>
    <t>Would love to know what partnerships they are making with other community orgs more specifically. Also, their project description is not very clear, but the budget helps clarify most of it.</t>
  </si>
  <si>
    <t>I missed information about success in the past only projected success</t>
  </si>
  <si>
    <t>Similiar language and proposal structure to Accumold and Hererra? Common author?</t>
  </si>
  <si>
    <t>vague on scope and plans of project</t>
  </si>
  <si>
    <t>This application seems like it used AI to help write it, but I am waaay more convinced that it is a real group and project that is well planned out and supported by existing community partnerships. I'm in favor of funding it, just want to make a note about the distribution considerations with the other IRC applications.</t>
  </si>
  <si>
    <t>Support a group of New American Muslim mothers focused on gardening. seed saving, and produce distribution. Purchase seeds, tools, and workshop supplies and subsidize costs for plot rental, greenhouse use, and transportation.</t>
  </si>
  <si>
    <t>Educational for the cultural preservation of gardening for new American families, focusing on mothers needs, providing cultural relevant self grown food to families creating community</t>
  </si>
  <si>
    <t>Reasonable budget, highly recommend!</t>
  </si>
  <si>
    <t>another New Roots application, only asking for $1,000</t>
  </si>
  <si>
    <t>this is a unique group that is doing a good job of engaging within the Rose Park neighborhood. I like the focus they give to ADA accessibility and would be supportive of offering them continued funding</t>
  </si>
  <si>
    <t>Support a group of beekeepers to offer accessible supplies, education, and networking opportunities. Purchase beekeeping equipment and workshop supplies and subsidize instructor stipends and honey costs.</t>
  </si>
  <si>
    <t>provide childcare for club members, board style management, bringing more pollinators, large volume of free honey</t>
  </si>
  <si>
    <t>This application does not feel connected to our program or city</t>
  </si>
  <si>
    <t>Support a farming /ecological preservation and education endeavor. Purchase trail making, beekeeping, and wildlife preservation supplies and tools.</t>
  </si>
  <si>
    <t>My biggest concern is the distance outside of SLC municipal boundaries. It is unclear how their farm reaches SLC residents (other than the obvious connection that a regenerated landscape anywhere in the wasatch front is a benefit to everyone on the wasatch front) and because they are so new, I'm not sure they are actually reaching these food environments down here.
My next concern would just be the lack of clarity about what the scope of their project is - it seems like an ambitious goal to "create wilderness preserves" on such a small budget.</t>
  </si>
  <si>
    <t>It is a great project, I wanted to vote yes but it does not indicate whether they will provide benefits to Salt Lake City community Members</t>
  </si>
  <si>
    <t>Brighton. Unclear if serving SLC.</t>
  </si>
  <si>
    <t>Doesn't feel SLC related</t>
  </si>
  <si>
    <t>Business development proposal that is related to the local food/farm economy, but does not advance food access in SLC</t>
  </si>
  <si>
    <t>Support a malting business that supplies prepared grains for local brewery/distillery/bakery businesses. Subsidize the purchase of Utah-grown grains.</t>
  </si>
  <si>
    <t>It doesn't provide better food access to vulnerable populations, however, it is a project that would make an already established part of our food system more sustainable.</t>
  </si>
  <si>
    <t>Not sure if this aligns with the goal of the grant in improving food access</t>
  </si>
  <si>
    <t>Unclear if populations served in SLC. Likely supported farmers through purchases would be outside SLC.</t>
  </si>
  <si>
    <t>Great project however, alcoholic beverages only benefit the community that consumes alcohol</t>
  </si>
  <si>
    <t>The application is fairly basic/minimal, but I have a lot of confidence in this organization and their community to put our funds to good use. I wonder if it would be helpful for them to partner with IRC in some way?</t>
  </si>
  <si>
    <t>Support an existing nonprofit to expand their community garden space and provide gardening kits to families of refugee background. Purchase supplies to build garden beds including home-garden kits for families.</t>
  </si>
  <si>
    <t>Builds resilience and self-sufficiency through education for the Somali community,board led by the Somali community. The application missed the amount of projected families who will benefit</t>
  </si>
  <si>
    <t>Hartland center community garden</t>
  </si>
  <si>
    <t>project scope and details not as clear.</t>
  </si>
  <si>
    <t>StrEATS</t>
  </si>
  <si>
    <t>While I appreciate the intent to support small food vendors, I don't think this project has the food access impact that many of our other applicants offer. There is also no mention of what inclusive outreach means to this applicant, but I don't see anything about language or tech accessibility</t>
  </si>
  <si>
    <t>Develop a virtual platform to connect food truck vendors and customers. Subsidize platform development and outreach efforts.</t>
  </si>
  <si>
    <t>6 months to launch a platform seems ambitious. This is my naivete showing, but I am skeptical of new app creation as a solution to local problems.</t>
  </si>
  <si>
    <t>early pilot phase project. Some existing competition in space.</t>
  </si>
  <si>
    <t>Supports small mobile food businesses, a need for the small business community that provides access to fresh food at community events, areas where it is hard for people to reach a cooked meal.</t>
  </si>
  <si>
    <t>I like this project, wondering if it's in line with what this grant is for</t>
  </si>
  <si>
    <t>I appreciate their call to service, but I would encourage them to engage with some education and existing community resources related to the populations they hope to serve</t>
  </si>
  <si>
    <t>Support a spiritual community's outreach and food access efforts with the unhoused community. Purchase food for distribution.</t>
  </si>
  <si>
    <t>I am concerned with how loose this seems, but feel it could be a great project if they do really intend to sit down and eat with the folks they serve and then ask them "what would be useful and helpful to them for us to bring."</t>
  </si>
  <si>
    <t>Lacking structure in application and project vision.</t>
  </si>
  <si>
    <t>I wish that the application had a deeper focus on the mobile food project aspect, I think the application is focused on the faith priority but not much information on the projected food dispersement and what kind of food.</t>
  </si>
  <si>
    <t>Two questions on this application - how many people are already involved or interested that would be helping to steward this project? Is the produce intended to be for donation primarily or for student consumption? That isn't super clear. Otherwise I think it's an interesting project and I'd be fine to fund (maybe partial funding)</t>
  </si>
  <si>
    <t>Support a medical student support group to establish a container gardening network. Purchase materials to create garden kits and host workshops.</t>
  </si>
  <si>
    <t>I am concerned that offering already busy medical school students an opportunity to take care of one more thing will end in more stress and not a great success rate.</t>
  </si>
  <si>
    <t>Interesting proposal. Feasibility?</t>
  </si>
  <si>
    <t>The project focuses on not just providing healthy food opportunities for students but it also provides a community while students are in medical school.</t>
  </si>
  <si>
    <t>Seems like a new startup project, is scalable if less funding is awarded</t>
  </si>
  <si>
    <t>This is an excellent project and they did a great job of explaining the reach and impact of the funding last year. The only thing I'll flag is that the Allred Farm is also an applicant for our grant, so we may need to consider how much of our funding potentially goes to that farm. I don't think it was an intentional work-around to sort of apply for double funding for them</t>
  </si>
  <si>
    <t>Support a community garden, education, and produce distribution program at a supportive housing site. Subsidize wages for a garden coordinator and purchase produce from a local farm.</t>
  </si>
  <si>
    <t>The project focuses on helping the unhoused decision, the project provides great information of the impact through gardening.</t>
  </si>
  <si>
    <t>University of Utah Farmers Market</t>
  </si>
  <si>
    <t>I think this is a great use of funds - just flagging again the overall funding that could go to New Roots if that is a consideration. But I love the effort the U market is putting in to supporting these farmers and food access on campus</t>
  </si>
  <si>
    <t>Support a partnership between the University Farmers Market and New Roots farmers. Subsidize market and transportation costs for two refugee farmers and purchase produce from them for the U's student pantry.</t>
  </si>
  <si>
    <t>More clarification on the role of New Roots vs the role of U of U Farmers Market</t>
  </si>
  <si>
    <t>Innovative model. Supporting urban farmers in accessing markets.</t>
  </si>
  <si>
    <t>Focuses on food insecurity for U of U students, this is a market for the U of U students, I really appreciate the level of information in regards to the need for food resources, that is very powerful they have done the work to undestand the need for the students</t>
  </si>
  <si>
    <t>new roots. funding to transport farmers to farmers market</t>
  </si>
  <si>
    <t>its a really strong application. the reason I have marked it lower recommended score is the consideration of direct costs v more durable investments, but I think they have shown that they are being resourceful in allocating this money well</t>
  </si>
  <si>
    <t>Support plant-based meal offerings to the VOA Youth Resource Center twice/month for a year. Purchase high quality ingredients for meals.</t>
  </si>
  <si>
    <t>I'm not sure how spending will work if they are supposed to spend the funds by December 1st on meals created through until Spring 2027.</t>
  </si>
  <si>
    <t>Plant-based meals at VOA Youth resource center.</t>
  </si>
  <si>
    <t>Education, access, to high dense nutritious vegan options, it brings the application high as they work out of the VOA building which allows people who are facing the most barries to access to nutricious fresh food</t>
  </si>
  <si>
    <t>Utah Pacific Islander Health Coalition</t>
  </si>
  <si>
    <t>I think this is a great application and a solid community organization doing good work. Need to see the timeline, but I think it would be a good project to fund</t>
  </si>
  <si>
    <t>Support a culturally centered gardening program. Purchase supplies and seeds for gardening kits.</t>
  </si>
  <si>
    <t>Strong proposal. Unclear what volume of programming is in SLC proper, versus other westside communities.</t>
  </si>
  <si>
    <t>Culturally responding to the Native Pacific Islander Community, the organization explains how supportive they are in encouraging families to garden, includes health education</t>
  </si>
  <si>
    <t>Wasteless Solutions</t>
  </si>
  <si>
    <t>excellent application and super aligned program. Their community partnerships are strong</t>
  </si>
  <si>
    <t xml:space="preserve">Support food rescue and redistribution of meals to families through a mobile market. Purchase supplies and outreach materials for meal distribution and subsidize transportation and staff costs. </t>
  </si>
  <si>
    <t>As is the case with a lot of these budgets - the dollar amount set for management/staff costs is the lowest number which concerns me about the sustainability of their involvement.</t>
  </si>
  <si>
    <t>Food rescue</t>
  </si>
  <si>
    <t>Very unique program, i think they address the gap of food resources by driving the food to community members that do not have the ability to visit a bank or resource, I can see how supportive this program is.</t>
  </si>
  <si>
    <t>larger organization, based outside SLC and project doesn't seem specific to SLC</t>
  </si>
  <si>
    <r>
      <t xml:space="preserve">Proposed Scoring Formula - </t>
    </r>
    <r>
      <rPr>
        <sz val="11"/>
        <color rgb="FF000000"/>
        <rFont val="Aptos Narrow"/>
        <family val="2"/>
        <scheme val="minor"/>
      </rPr>
      <t>scores for each category will be multiplied by the relative weight number. These adjusted scores will then be added together for a "proposal review sub-total" score. The "overall recommendation to fund" score will then be added to the sub-total score for a TOTAL score.</t>
    </r>
  </si>
  <si>
    <t>Scoring Category</t>
  </si>
  <si>
    <t>2025 Relative Weight</t>
  </si>
  <si>
    <t>2026 Relative Weight</t>
  </si>
  <si>
    <t>Populations Served</t>
  </si>
  <si>
    <t>Project Proposal</t>
  </si>
  <si>
    <t>Project Impact</t>
  </si>
  <si>
    <t>Leesie notes that the budget &amp; timeline have been more important with our discussion/scores this year, but we don't necessarily need to bump up the worth of the score</t>
  </si>
  <si>
    <t>Proposal Review Sub Total</t>
  </si>
  <si>
    <t>Overall Recommendation to Fund</t>
  </si>
  <si>
    <t>TOTAL</t>
  </si>
  <si>
    <t>Reviewer Name</t>
  </si>
  <si>
    <t>Proposal Sub-Total</t>
  </si>
  <si>
    <t>Total</t>
  </si>
  <si>
    <t>Reviewer 1</t>
  </si>
  <si>
    <t>Reviewer 2</t>
  </si>
  <si>
    <t>Reviewer 3</t>
  </si>
  <si>
    <t>Reviewer 4</t>
  </si>
  <si>
    <t>Reviewer 5</t>
  </si>
  <si>
    <t>Reviewer 6</t>
  </si>
  <si>
    <t>Reviewer 7</t>
  </si>
  <si>
    <t>Raw Score</t>
  </si>
  <si>
    <t>Relative Weight</t>
  </si>
  <si>
    <t>Weighted Score</t>
  </si>
  <si>
    <t>Possible Score</t>
  </si>
  <si>
    <t>Ranked Score</t>
  </si>
  <si>
    <t xml:space="preserve">Organization </t>
  </si>
  <si>
    <t>Organization</t>
  </si>
  <si>
    <t>Funding Recommendation</t>
  </si>
  <si>
    <t>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</si>
</sst>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22">
    <font>
      <sz val="11"/>
      <color theme="1"/>
      <name val="Calibri"/>
      <family val="2"/>
      <scheme val="minor"/>
    </font>
    <font>
      <b/>
      <sz val="10"/>
      <color rgb="FFE7E6E6"/>
      <name val="Calibri"/>
    </font>
    <font>
      <b/>
      <sz val="10"/>
      <color rgb="FF000000"/>
      <name val="Calibri"/>
    </font>
    <font>
      <sz val="10"/>
      <color rgb="FF000000"/>
      <name val="Calibri"/>
    </font>
    <font>
      <sz val="11"/>
      <color rgb="FF000000"/>
      <name val="Calibri"/>
    </font>
    <font>
      <b/>
      <sz val="11"/>
      <color rgb="FF000000"/>
      <name val="Calibri"/>
    </font>
    <font>
      <b/>
      <sz val="11"/>
      <color rgb="FFFFFFFF"/>
      <name val="Calibri"/>
      <family val="2"/>
    </font>
    <font>
      <sz val="11"/>
      <color rgb="FF000000"/>
      <name val="Calibri"/>
      <family val="2"/>
    </font>
    <font>
      <b/>
      <sz val="11"/>
      <color theme="1"/>
      <name val="Calibri"/>
      <family val="2"/>
      <scheme val="minor"/>
    </font>
    <font>
      <b/>
      <sz val="11"/>
      <color rgb="FF000000"/>
      <name val="Aptos Narrow"/>
      <family val="2"/>
      <scheme val="minor"/>
    </font>
    <font>
      <sz val="11"/>
      <color rgb="FF000000"/>
      <name val="Aptos Narrow"/>
      <family val="2"/>
      <scheme val="minor"/>
    </font>
    <font>
      <b/>
      <sz val="10"/>
      <color rgb="FFFFFFFF"/>
      <name val="Roboto"/>
    </font>
    <font>
      <b/>
      <sz val="10"/>
      <color theme="1"/>
      <name val="Arial"/>
      <family val="2"/>
    </font>
    <font>
      <sz val="10"/>
      <color rgb="FF434343"/>
      <name val="Roboto"/>
    </font>
    <font>
      <b/>
      <sz val="10"/>
      <color rgb="FF434343"/>
      <name val="Roboto"/>
    </font>
    <font>
      <sz val="10"/>
      <color theme="1"/>
      <name val="Arial"/>
      <family val="2"/>
    </font>
    <font>
      <b/>
      <sz val="11"/>
      <color theme="1"/>
      <name val="Aptos Narrow"/>
      <family val="2"/>
      <scheme val="minor"/>
    </font>
    <font>
      <sz val="10"/>
      <color theme="1"/>
      <name val="Arial"/>
      <charset val="1"/>
    </font>
    <font>
      <sz val="10"/>
      <color rgb="FF434343"/>
      <name val="Roboto"/>
      <charset val="1"/>
    </font>
    <font>
      <sz val="10"/>
      <color rgb="FF000000"/>
      <name val="Arial"/>
      <charset val="1"/>
    </font>
    <font>
      <sz val="11"/>
      <color rgb="FF000000"/>
      <name val="Calibri"/>
      <scheme val="minor"/>
    </font>
    <font>
      <b/>
      <sz val="12"/>
      <color theme="1"/>
      <name val="Calibri"/>
      <family val="2"/>
      <scheme val="minor"/>
    </font>
  </fonts>
  <fills count="12">
    <fill>
      <patternFill patternType="none"/>
    </fill>
    <fill>
      <patternFill patternType="gray125"/>
    </fill>
    <fill>
      <patternFill patternType="solid">
        <fgColor rgb="FF4472C4"/>
        <bgColor rgb="FF000000"/>
      </patternFill>
    </fill>
    <fill>
      <patternFill patternType="solid">
        <fgColor rgb="FFDDEBF7"/>
        <bgColor rgb="FF000000"/>
      </patternFill>
    </fill>
    <fill>
      <patternFill patternType="solid">
        <fgColor rgb="FF5B9BD5"/>
        <bgColor rgb="FF5B9BD5"/>
      </patternFill>
    </fill>
    <fill>
      <patternFill patternType="solid">
        <fgColor theme="4" tint="-0.249977111117893"/>
        <bgColor indexed="64"/>
      </patternFill>
    </fill>
    <fill>
      <patternFill patternType="solid">
        <fgColor rgb="FFF1CEEE"/>
        <bgColor rgb="FF000000"/>
      </patternFill>
    </fill>
    <fill>
      <patternFill patternType="solid">
        <fgColor theme="8"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theme="9" tint="0.79998168889431442"/>
        <bgColor indexed="64"/>
      </patternFill>
    </fill>
  </fills>
  <borders count="64">
    <border>
      <left/>
      <right/>
      <top/>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F8F9FA"/>
      </right>
      <top style="thin">
        <color rgb="FF000000"/>
      </top>
      <bottom style="thin">
        <color rgb="FFF8F9FA"/>
      </bottom>
      <diagonal/>
    </border>
    <border>
      <left style="thin">
        <color rgb="FFCCCCCC"/>
      </left>
      <right style="thin">
        <color rgb="FFF8F9FA"/>
      </right>
      <top style="thin">
        <color rgb="FF000000"/>
      </top>
      <bottom style="thin">
        <color rgb="FFF8F9FA"/>
      </bottom>
      <diagonal/>
    </border>
    <border>
      <left style="thin">
        <color rgb="FF000000"/>
      </left>
      <right style="thin">
        <color rgb="FFFFFFFF"/>
      </right>
      <top style="thin">
        <color rgb="FFCCCCCC"/>
      </top>
      <bottom style="thin">
        <color rgb="FFF8F9FA"/>
      </bottom>
      <diagonal/>
    </border>
    <border>
      <left style="thin">
        <color rgb="FFCCCCCC"/>
      </left>
      <right style="thin">
        <color rgb="FFFFFFFF"/>
      </right>
      <top style="thin">
        <color rgb="FFCCCCCC"/>
      </top>
      <bottom style="thin">
        <color rgb="FFF8F9FA"/>
      </bottom>
      <diagonal/>
    </border>
    <border>
      <left style="thin">
        <color rgb="FF000000"/>
      </left>
      <right style="thin">
        <color rgb="FFF8F9FA"/>
      </right>
      <top style="thin">
        <color rgb="FFCCCCCC"/>
      </top>
      <bottom style="thin">
        <color rgb="FFF8F9FA"/>
      </bottom>
      <diagonal/>
    </border>
    <border>
      <left style="thin">
        <color rgb="FFCCCCCC"/>
      </left>
      <right style="thin">
        <color rgb="FFF8F9FA"/>
      </right>
      <top style="thin">
        <color rgb="FFCCCCCC"/>
      </top>
      <bottom style="thin">
        <color rgb="FFF8F9FA"/>
      </bottom>
      <diagonal/>
    </border>
    <border>
      <left style="thin">
        <color rgb="FF000000"/>
      </left>
      <right style="thin">
        <color rgb="FFF8F9FA"/>
      </right>
      <top style="thin">
        <color rgb="FFCCCCCC"/>
      </top>
      <bottom style="thin">
        <color rgb="FF000000"/>
      </bottom>
      <diagonal/>
    </border>
    <border>
      <left style="thin">
        <color rgb="FFCCCCCC"/>
      </left>
      <right style="thin">
        <color rgb="FFF8F9FA"/>
      </right>
      <top style="thin">
        <color rgb="FFCCCCCC"/>
      </top>
      <bottom style="thin">
        <color rgb="FF000000"/>
      </bottom>
      <diagonal/>
    </border>
    <border>
      <left/>
      <right/>
      <top/>
      <bottom style="thin">
        <color rgb="FF000000"/>
      </bottom>
      <diagonal/>
    </border>
    <border>
      <left style="thin">
        <color rgb="FFCCCCCC"/>
      </left>
      <right style="thin">
        <color rgb="FFFFFFFF"/>
      </right>
      <top/>
      <bottom style="thin">
        <color rgb="FFF8F9FA"/>
      </bottom>
      <diagonal/>
    </border>
    <border>
      <left style="thin">
        <color rgb="FFCCCCCC"/>
      </left>
      <right style="thin">
        <color rgb="FFCCCCCC"/>
      </right>
      <top/>
      <bottom style="thin">
        <color rgb="FFCCCCCC"/>
      </bottom>
      <diagonal/>
    </border>
    <border>
      <left style="thin">
        <color rgb="FFCCCCCC"/>
      </left>
      <right style="thin">
        <color rgb="FF000000"/>
      </right>
      <top/>
      <bottom style="thin">
        <color rgb="FFCCCCCC"/>
      </bottom>
      <diagonal/>
    </border>
    <border>
      <left style="thin">
        <color rgb="FFCCCCCC"/>
      </left>
      <right style="thin">
        <color rgb="FFFFFFFF"/>
      </right>
      <top style="thin">
        <color rgb="FFCCCCCC"/>
      </top>
      <bottom style="thin">
        <color rgb="FF000000"/>
      </bottom>
      <diagonal/>
    </border>
    <border>
      <left style="thin">
        <color rgb="FFCCCCCC"/>
      </left>
      <right style="thin">
        <color rgb="FFF8F9FA"/>
      </right>
      <top/>
      <bottom style="thin">
        <color rgb="FFF8F9FA"/>
      </bottom>
      <diagonal/>
    </border>
    <border>
      <left style="thin">
        <color rgb="FFCCCCCC"/>
      </left>
      <right style="thin">
        <color rgb="FFFFFFFF"/>
      </right>
      <top style="thin">
        <color rgb="FFCCCCCC"/>
      </top>
      <bottom/>
      <diagonal/>
    </border>
    <border>
      <left style="thin">
        <color rgb="FFCCCCCC"/>
      </left>
      <right style="thin">
        <color rgb="FFCCCCCC"/>
      </right>
      <top style="thin">
        <color rgb="FFCCCCCC"/>
      </top>
      <bottom/>
      <diagonal/>
    </border>
    <border>
      <left style="thin">
        <color rgb="FFCCCCCC"/>
      </left>
      <right style="thin">
        <color rgb="FF000000"/>
      </right>
      <top style="thin">
        <color rgb="FFCCCCCC"/>
      </top>
      <bottom/>
      <diagonal/>
    </border>
    <border>
      <left style="thin">
        <color rgb="FFCCCCCC"/>
      </left>
      <right/>
      <top style="thin">
        <color rgb="FFCCCCCC"/>
      </top>
      <bottom style="thin">
        <color rgb="FFF8F9FA"/>
      </bottom>
      <diagonal/>
    </border>
    <border>
      <left style="thin">
        <color rgb="FFCCCCCC"/>
      </left>
      <right/>
      <top style="thin">
        <color rgb="FF000000"/>
      </top>
      <bottom style="thin">
        <color rgb="FFF8F9FA"/>
      </bottom>
      <diagonal/>
    </border>
    <border>
      <left style="thin">
        <color rgb="FFCCCCCC"/>
      </left>
      <right/>
      <top style="thin">
        <color rgb="FFCCCCCC"/>
      </top>
      <bottom style="thin">
        <color rgb="FF000000"/>
      </bottom>
      <diagonal/>
    </border>
    <border>
      <left style="thin">
        <color rgb="FFCCCCCC"/>
      </left>
      <right/>
      <top/>
      <bottom style="thin">
        <color rgb="FFF8F9FA"/>
      </bottom>
      <diagonal/>
    </border>
    <border>
      <left/>
      <right style="thin">
        <color rgb="FF442F65"/>
      </right>
      <top style="thin">
        <color rgb="FF000000"/>
      </top>
      <bottom style="thin">
        <color rgb="FFF8F9FA"/>
      </bottom>
      <diagonal/>
    </border>
    <border>
      <left/>
      <right style="thin">
        <color rgb="FF442F65"/>
      </right>
      <top style="thin">
        <color rgb="FFCCCCCC"/>
      </top>
      <bottom style="thin">
        <color rgb="FFF8F9FA"/>
      </bottom>
      <diagonal/>
    </border>
    <border>
      <left/>
      <right style="thin">
        <color rgb="FF442F65"/>
      </right>
      <top style="thin">
        <color rgb="FFCCCCCC"/>
      </top>
      <bottom style="thin">
        <color rgb="FF000000"/>
      </bottom>
      <diagonal/>
    </border>
    <border>
      <left/>
      <right style="thin">
        <color rgb="FF442F65"/>
      </right>
      <top/>
      <bottom style="thin">
        <color rgb="FFF8F9FA"/>
      </bottom>
      <diagonal/>
    </border>
    <border>
      <left style="thin">
        <color rgb="FFCCCCCC"/>
      </left>
      <right style="thin">
        <color rgb="FFCCCCCC"/>
      </right>
      <top/>
      <bottom/>
      <diagonal/>
    </border>
    <border>
      <left style="thin">
        <color rgb="FFCCCCCC"/>
      </left>
      <right style="thin">
        <color rgb="FFCCCCCC"/>
      </right>
      <top/>
      <bottom style="thin">
        <color rgb="FF000000"/>
      </bottom>
      <diagonal/>
    </border>
    <border>
      <left style="thin">
        <color rgb="FFCCCCCC"/>
      </left>
      <right/>
      <top style="thin">
        <color rgb="FFCCCCCC"/>
      </top>
      <bottom/>
      <diagonal/>
    </border>
    <border>
      <left/>
      <right style="thin">
        <color rgb="FF442F65"/>
      </right>
      <top style="thin">
        <color rgb="FFCCCCCC"/>
      </top>
      <bottom/>
      <diagonal/>
    </border>
    <border>
      <left style="thin">
        <color rgb="FFCCCCCC"/>
      </left>
      <right style="thin">
        <color rgb="FFF8F9FA"/>
      </right>
      <top/>
      <bottom style="thin">
        <color rgb="FF000000"/>
      </bottom>
      <diagonal/>
    </border>
    <border>
      <left style="thin">
        <color rgb="FFCCCCCC"/>
      </left>
      <right/>
      <top/>
      <bottom style="thin">
        <color rgb="FF000000"/>
      </bottom>
      <diagonal/>
    </border>
    <border>
      <left/>
      <right style="thin">
        <color rgb="FF442F65"/>
      </right>
      <top/>
      <bottom style="thin">
        <color rgb="FF000000"/>
      </bottom>
      <diagonal/>
    </border>
    <border>
      <left style="thin">
        <color rgb="FFCCCCCC"/>
      </left>
      <right style="thin">
        <color rgb="FF000000"/>
      </right>
      <top/>
      <bottom style="thin">
        <color rgb="FF000000"/>
      </bottom>
      <diagonal/>
    </border>
    <border>
      <left style="thin">
        <color rgb="FF000000"/>
      </left>
      <right/>
      <top/>
      <bottom/>
      <diagonal/>
    </border>
    <border>
      <left style="thin">
        <color rgb="FF000000"/>
      </left>
      <right style="thin">
        <color rgb="FFFFFFFF"/>
      </right>
      <top/>
      <bottom style="thin">
        <color rgb="FFF8F9FA"/>
      </bottom>
      <diagonal/>
    </border>
    <border>
      <left style="thin">
        <color rgb="FF000000"/>
      </left>
      <right style="thin">
        <color rgb="FFFFFFFF"/>
      </right>
      <top style="thin">
        <color rgb="FFCCCCCC"/>
      </top>
      <bottom style="thin">
        <color rgb="FF000000"/>
      </bottom>
      <diagonal/>
    </border>
    <border>
      <left style="thin">
        <color rgb="FF000000"/>
      </left>
      <right style="thin">
        <color rgb="FFF8F9FA"/>
      </right>
      <top/>
      <bottom style="thin">
        <color rgb="FFF8F9FA"/>
      </bottom>
      <diagonal/>
    </border>
    <border>
      <left style="thin">
        <color rgb="FF000000"/>
      </left>
      <right style="thin">
        <color rgb="FFFFFFFF"/>
      </right>
      <top style="thin">
        <color rgb="FFCCCCCC"/>
      </top>
      <bottom/>
      <diagonal/>
    </border>
    <border>
      <left style="thin">
        <color rgb="FF000000"/>
      </left>
      <right style="thin">
        <color rgb="FFF8F9FA"/>
      </right>
      <top/>
      <bottom style="thin">
        <color rgb="FF000000"/>
      </bottom>
      <diagonal/>
    </border>
    <border>
      <left style="thin">
        <color rgb="FF000000"/>
      </left>
      <right/>
      <top style="thin">
        <color rgb="FFCCCCCC"/>
      </top>
      <bottom style="thin">
        <color rgb="FFF8F9FA"/>
      </bottom>
      <diagonal/>
    </border>
    <border>
      <left style="thin">
        <color rgb="FF000000"/>
      </left>
      <right/>
      <top style="thin">
        <color rgb="FF000000"/>
      </top>
      <bottom style="thin">
        <color rgb="FFF8F9FA"/>
      </bottom>
      <diagonal/>
    </border>
    <border>
      <left style="thin">
        <color rgb="FF000000"/>
      </left>
      <right/>
      <top style="thin">
        <color rgb="FFCCCCCC"/>
      </top>
      <bottom style="thin">
        <color rgb="FF000000"/>
      </bottom>
      <diagonal/>
    </border>
    <border>
      <left style="thin">
        <color rgb="FF000000"/>
      </left>
      <right/>
      <top/>
      <bottom style="thin">
        <color rgb="FFF8F9FA"/>
      </bottom>
      <diagonal/>
    </border>
    <border>
      <left style="thin">
        <color rgb="FF000000"/>
      </left>
      <right/>
      <top style="thin">
        <color rgb="FFCCCCCC"/>
      </top>
      <bottom/>
      <diagonal/>
    </border>
    <border>
      <left style="thin">
        <color rgb="FF000000"/>
      </left>
      <right/>
      <top/>
      <bottom style="thin">
        <color rgb="FF000000"/>
      </bottom>
      <diagonal/>
    </border>
    <border>
      <left style="thin">
        <color rgb="FFCCCCCC"/>
      </left>
      <right style="thin">
        <color rgb="FFF8F9FA"/>
      </right>
      <top style="thin">
        <color rgb="FFCCCCCC"/>
      </top>
      <bottom style="double">
        <color rgb="FF000000"/>
      </bottom>
      <diagonal/>
    </border>
    <border>
      <left style="thin">
        <color rgb="FFCCCCCC"/>
      </left>
      <right/>
      <top style="thin">
        <color rgb="FFCCCCCC"/>
      </top>
      <bottom style="double">
        <color rgb="FF000000"/>
      </bottom>
      <diagonal/>
    </border>
    <border>
      <left/>
      <right/>
      <top/>
      <bottom style="double">
        <color rgb="FF000000"/>
      </bottom>
      <diagonal/>
    </border>
    <border>
      <left/>
      <right style="thin">
        <color rgb="FF442F65"/>
      </right>
      <top style="thin">
        <color rgb="FFCCCCCC"/>
      </top>
      <bottom style="double">
        <color rgb="FF000000"/>
      </bottom>
      <diagonal/>
    </border>
    <border>
      <left style="thin">
        <color rgb="FF000000"/>
      </left>
      <right/>
      <top style="thin">
        <color rgb="FFCCCCCC"/>
      </top>
      <bottom style="double">
        <color rgb="FF000000"/>
      </bottom>
      <diagonal/>
    </border>
    <border>
      <left style="thin">
        <color rgb="FF000000"/>
      </left>
      <right style="thin">
        <color rgb="FFF8F9FA"/>
      </right>
      <top style="thin">
        <color rgb="FFCCCCCC"/>
      </top>
      <bottom style="double">
        <color rgb="FF000000"/>
      </bottom>
      <diagonal/>
    </border>
    <border>
      <left style="thin">
        <color rgb="FFCCCCCC"/>
      </left>
      <right style="thin">
        <color rgb="FFCCCCCC"/>
      </right>
      <top style="thin">
        <color rgb="FFCCCCCC"/>
      </top>
      <bottom style="double">
        <color rgb="FF000000"/>
      </bottom>
      <diagonal/>
    </border>
    <border>
      <left style="thin">
        <color rgb="FFCCCCCC"/>
      </left>
      <right style="thin">
        <color rgb="FF000000"/>
      </right>
      <top style="thin">
        <color rgb="FFCCCCCC"/>
      </top>
      <bottom style="double">
        <color rgb="FF000000"/>
      </bottom>
      <diagonal/>
    </border>
    <border>
      <left style="thin">
        <color rgb="FFCCCCCC"/>
      </left>
      <right/>
      <top/>
      <bottom/>
      <diagonal/>
    </border>
    <border>
      <left/>
      <right style="thin">
        <color rgb="FF442F65"/>
      </right>
      <top/>
      <bottom/>
      <diagonal/>
    </border>
    <border>
      <left style="thin">
        <color rgb="FFCCCCCC"/>
      </left>
      <right style="thin">
        <color rgb="FF000000"/>
      </right>
      <top/>
      <bottom/>
      <diagonal/>
    </border>
    <border>
      <left/>
      <right/>
      <top/>
      <bottom style="medium">
        <color rgb="FF000000"/>
      </bottom>
      <diagonal/>
    </border>
  </borders>
  <cellStyleXfs count="1">
    <xf numFmtId="0" fontId="0" fillId="0" borderId="0"/>
  </cellStyleXfs>
  <cellXfs count="210">
    <xf numFmtId="0" fontId="0" fillId="0" borderId="0" xfId="0"/>
    <xf numFmtId="0" fontId="1" fillId="2" borderId="0" xfId="0" applyFont="1" applyFill="1"/>
    <xf numFmtId="0" fontId="1" fillId="2" borderId="0" xfId="0" applyFont="1" applyFill="1" applyAlignment="1">
      <alignment horizontal="center" vertical="center"/>
    </xf>
    <xf numFmtId="0" fontId="2" fillId="3" borderId="0" xfId="0" applyFont="1" applyFill="1"/>
    <xf numFmtId="0" fontId="2" fillId="3" borderId="0" xfId="0" applyFont="1" applyFill="1" applyAlignment="1">
      <alignment horizontal="center" vertical="center"/>
    </xf>
    <xf numFmtId="0" fontId="3" fillId="0" borderId="0" xfId="0" applyFont="1"/>
    <xf numFmtId="0" fontId="3" fillId="0" borderId="0" xfId="0" applyFont="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xf numFmtId="6" fontId="3" fillId="0" borderId="0" xfId="0" applyNumberFormat="1" applyFont="1"/>
    <xf numFmtId="0" fontId="5" fillId="3" borderId="0" xfId="0" applyFont="1" applyFill="1"/>
    <xf numFmtId="0" fontId="5" fillId="3" borderId="0" xfId="0" applyFont="1" applyFill="1" applyAlignment="1">
      <alignment horizontal="center" vertical="center"/>
    </xf>
    <xf numFmtId="164" fontId="5" fillId="3" borderId="0" xfId="0" applyNumberFormat="1" applyFont="1" applyFill="1" applyAlignment="1">
      <alignment horizontal="center" vertical="center"/>
    </xf>
    <xf numFmtId="165" fontId="5" fillId="3" borderId="0" xfId="0" applyNumberFormat="1" applyFont="1" applyFill="1" applyAlignment="1">
      <alignment horizontal="center" vertical="center"/>
    </xf>
    <xf numFmtId="0" fontId="4" fillId="3" borderId="0" xfId="0" applyFont="1" applyFill="1" applyAlignment="1">
      <alignment horizontal="center" vertical="center"/>
    </xf>
    <xf numFmtId="0" fontId="6" fillId="4" borderId="0" xfId="0" applyFont="1" applyFill="1"/>
    <xf numFmtId="0" fontId="6" fillId="4" borderId="0" xfId="0" applyFont="1" applyFill="1" applyAlignment="1">
      <alignment horizontal="center"/>
    </xf>
    <xf numFmtId="0" fontId="7" fillId="0" borderId="0" xfId="0" applyFont="1"/>
    <xf numFmtId="164" fontId="7" fillId="0" borderId="0" xfId="0" applyNumberFormat="1" applyFont="1" applyAlignment="1">
      <alignment horizontal="center"/>
    </xf>
    <xf numFmtId="0" fontId="7" fillId="0" borderId="0" xfId="0" applyFont="1" applyAlignment="1">
      <alignment horizontal="center"/>
    </xf>
    <xf numFmtId="165" fontId="7" fillId="0" borderId="0" xfId="0" applyNumberFormat="1" applyFont="1" applyAlignment="1">
      <alignment horizontal="center"/>
    </xf>
    <xf numFmtId="0" fontId="0" fillId="5" borderId="0" xfId="0" applyFill="1"/>
    <xf numFmtId="0" fontId="8" fillId="0" borderId="0" xfId="0" applyFont="1"/>
    <xf numFmtId="0" fontId="9" fillId="0" borderId="0" xfId="0" applyFont="1" applyAlignment="1">
      <alignment wrapText="1"/>
    </xf>
    <xf numFmtId="0" fontId="10" fillId="0" borderId="0" xfId="0" applyFont="1" applyAlignment="1">
      <alignment wrapText="1"/>
    </xf>
    <xf numFmtId="0" fontId="0" fillId="0" borderId="0" xfId="0" applyAlignment="1">
      <alignment wrapText="1"/>
    </xf>
    <xf numFmtId="0" fontId="9" fillId="6" borderId="0" xfId="0" applyFont="1" applyFill="1" applyAlignment="1">
      <alignment wrapText="1"/>
    </xf>
    <xf numFmtId="0" fontId="9" fillId="6" borderId="0" xfId="0" applyFont="1" applyFill="1" applyAlignment="1">
      <alignment horizontal="center" vertical="center" wrapText="1"/>
    </xf>
    <xf numFmtId="0" fontId="0" fillId="0" borderId="0" xfId="0" applyAlignment="1">
      <alignment horizontal="center" wrapText="1"/>
    </xf>
    <xf numFmtId="0" fontId="11" fillId="7" borderId="0" xfId="0" applyFont="1" applyFill="1" applyAlignment="1">
      <alignment vertical="center" wrapText="1"/>
    </xf>
    <xf numFmtId="0" fontId="11" fillId="7" borderId="0" xfId="0" applyFont="1" applyFill="1" applyAlignment="1">
      <alignment horizontal="center" vertical="center" wrapText="1"/>
    </xf>
    <xf numFmtId="0" fontId="12" fillId="7" borderId="0" xfId="0" applyFont="1" applyFill="1" applyAlignment="1">
      <alignment wrapText="1"/>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wrapText="1"/>
    </xf>
    <xf numFmtId="0" fontId="0" fillId="0" borderId="0" xfId="0" applyAlignment="1">
      <alignment horizontal="right" wrapText="1"/>
    </xf>
    <xf numFmtId="0" fontId="15" fillId="0" borderId="0" xfId="0" applyFont="1" applyAlignment="1">
      <alignment vertical="center" wrapText="1"/>
    </xf>
    <xf numFmtId="0" fontId="0" fillId="8" borderId="0" xfId="0" applyFill="1" applyAlignment="1">
      <alignment wrapText="1"/>
    </xf>
    <xf numFmtId="9" fontId="0" fillId="8" borderId="0" xfId="0" applyNumberFormat="1" applyFill="1" applyAlignment="1">
      <alignment horizontal="center" wrapText="1"/>
    </xf>
    <xf numFmtId="9" fontId="16" fillId="8" borderId="0" xfId="0" applyNumberFormat="1" applyFont="1" applyFill="1" applyAlignment="1">
      <alignment wrapText="1"/>
    </xf>
    <xf numFmtId="164" fontId="7" fillId="0" borderId="0" xfId="0" applyNumberFormat="1" applyFont="1" applyFill="1" applyAlignment="1">
      <alignment horizontal="center"/>
    </xf>
    <xf numFmtId="8" fontId="8" fillId="0" borderId="0" xfId="0" applyNumberFormat="1" applyFont="1" applyAlignment="1">
      <alignment horizontal="center"/>
    </xf>
    <xf numFmtId="0" fontId="17" fillId="0" borderId="1" xfId="0" applyFont="1" applyBorder="1" applyAlignment="1">
      <alignment readingOrder="1"/>
    </xf>
    <xf numFmtId="0" fontId="17" fillId="0" borderId="2" xfId="0" applyFont="1" applyBorder="1" applyAlignment="1">
      <alignment readingOrder="1"/>
    </xf>
    <xf numFmtId="0" fontId="11" fillId="7" borderId="0" xfId="0" applyFont="1" applyFill="1" applyAlignment="1">
      <alignment vertical="center"/>
    </xf>
    <xf numFmtId="0" fontId="11" fillId="7" borderId="0" xfId="0" applyFont="1" applyFill="1" applyAlignment="1">
      <alignment horizontal="center" vertical="center"/>
    </xf>
    <xf numFmtId="0" fontId="12" fillId="7" borderId="0" xfId="0" applyFont="1" applyFill="1"/>
    <xf numFmtId="0" fontId="16" fillId="7" borderId="0" xfId="0" applyFont="1" applyFill="1"/>
    <xf numFmtId="0" fontId="0" fillId="0" borderId="0" xfId="0" applyAlignment="1">
      <alignment horizontal="center"/>
    </xf>
    <xf numFmtId="0" fontId="0" fillId="9" borderId="0" xfId="0" applyFill="1" applyBorder="1"/>
    <xf numFmtId="0" fontId="0" fillId="0" borderId="15" xfId="0" applyBorder="1"/>
    <xf numFmtId="0" fontId="0" fillId="9" borderId="0" xfId="0" applyFill="1" applyBorder="1" applyAlignment="1">
      <alignment horizontal="center"/>
    </xf>
    <xf numFmtId="0" fontId="0" fillId="0" borderId="0" xfId="0" applyAlignment="1">
      <alignment vertical="center" wrapText="1"/>
    </xf>
    <xf numFmtId="0" fontId="0" fillId="0" borderId="0" xfId="0" applyFill="1"/>
    <xf numFmtId="0" fontId="0" fillId="0" borderId="15" xfId="0" applyFill="1" applyBorder="1"/>
    <xf numFmtId="0" fontId="18" fillId="0" borderId="0" xfId="0" applyFont="1" applyFill="1" applyBorder="1" applyAlignment="1">
      <alignment readingOrder="1"/>
    </xf>
    <xf numFmtId="0" fontId="0" fillId="0" borderId="0" xfId="0" applyFill="1" applyBorder="1"/>
    <xf numFmtId="0" fontId="11" fillId="7" borderId="40" xfId="0" applyFont="1" applyFill="1" applyBorder="1" applyAlignment="1">
      <alignment vertical="center" wrapText="1"/>
    </xf>
    <xf numFmtId="0" fontId="0" fillId="0" borderId="40" xfId="0" applyBorder="1"/>
    <xf numFmtId="0" fontId="18" fillId="10" borderId="29" xfId="0" applyFont="1" applyFill="1" applyBorder="1" applyAlignment="1">
      <alignment horizontal="center" readingOrder="1"/>
    </xf>
    <xf numFmtId="0" fontId="18" fillId="10" borderId="30" xfId="0" applyFont="1" applyFill="1" applyBorder="1" applyAlignment="1">
      <alignment horizontal="center" readingOrder="1"/>
    </xf>
    <xf numFmtId="0" fontId="18" fillId="10" borderId="31" xfId="0" applyFont="1" applyFill="1" applyBorder="1" applyAlignment="1">
      <alignment horizontal="center" readingOrder="1"/>
    </xf>
    <xf numFmtId="0" fontId="0" fillId="0" borderId="40" xfId="0" applyBorder="1" applyAlignment="1">
      <alignment horizontal="center"/>
    </xf>
    <xf numFmtId="0" fontId="7" fillId="0" borderId="15" xfId="0" applyFont="1" applyBorder="1"/>
    <xf numFmtId="164" fontId="7" fillId="0" borderId="15" xfId="0" applyNumberFormat="1" applyFont="1" applyBorder="1" applyAlignment="1">
      <alignment horizontal="center"/>
    </xf>
    <xf numFmtId="0" fontId="7" fillId="0" borderId="15" xfId="0" applyFont="1" applyBorder="1" applyAlignment="1">
      <alignment horizontal="center"/>
    </xf>
    <xf numFmtId="0" fontId="7" fillId="0" borderId="15" xfId="0" applyFont="1" applyBorder="1" applyAlignment="1">
      <alignment horizontal="left"/>
    </xf>
    <xf numFmtId="0" fontId="18" fillId="9" borderId="54" xfId="0" applyFont="1" applyFill="1" applyBorder="1" applyAlignment="1">
      <alignment horizontal="center" readingOrder="1"/>
    </xf>
    <xf numFmtId="0" fontId="0" fillId="0" borderId="54" xfId="0" applyFill="1" applyBorder="1"/>
    <xf numFmtId="0" fontId="18" fillId="9" borderId="60" xfId="0" applyFont="1" applyFill="1" applyBorder="1" applyAlignment="1">
      <alignment readingOrder="1"/>
    </xf>
    <xf numFmtId="0" fontId="17" fillId="9" borderId="60" xfId="0" applyFont="1" applyFill="1" applyBorder="1" applyAlignment="1">
      <alignment horizontal="center" vertical="center" wrapText="1" readingOrder="1"/>
    </xf>
    <xf numFmtId="0" fontId="18" fillId="9" borderId="60" xfId="0" applyFont="1" applyFill="1" applyBorder="1" applyAlignment="1">
      <alignment horizontal="center" readingOrder="1"/>
    </xf>
    <xf numFmtId="0" fontId="18" fillId="9" borderId="61" xfId="0" applyFont="1" applyFill="1" applyBorder="1" applyAlignment="1">
      <alignment horizontal="center" readingOrder="1"/>
    </xf>
    <xf numFmtId="0" fontId="18" fillId="9" borderId="40" xfId="0" applyFont="1" applyFill="1" applyBorder="1" applyAlignment="1">
      <alignment readingOrder="1"/>
    </xf>
    <xf numFmtId="0" fontId="17" fillId="9" borderId="32" xfId="0" applyFont="1" applyFill="1" applyBorder="1" applyAlignment="1">
      <alignment readingOrder="1"/>
    </xf>
    <xf numFmtId="0" fontId="17" fillId="9" borderId="62" xfId="0" applyFont="1" applyFill="1" applyBorder="1" applyAlignment="1">
      <alignment readingOrder="1"/>
    </xf>
    <xf numFmtId="0" fontId="18" fillId="0" borderId="31" xfId="0" applyFont="1" applyBorder="1" applyAlignment="1">
      <alignment horizontal="center" readingOrder="1"/>
    </xf>
    <xf numFmtId="0" fontId="18" fillId="0" borderId="29" xfId="0" applyFont="1" applyBorder="1" applyAlignment="1">
      <alignment horizontal="center" readingOrder="1"/>
    </xf>
    <xf numFmtId="0" fontId="18" fillId="0" borderId="30" xfId="0" applyFont="1" applyBorder="1" applyAlignment="1">
      <alignment horizontal="center" readingOrder="1"/>
    </xf>
    <xf numFmtId="0" fontId="18" fillId="0" borderId="55" xfId="0" applyFont="1" applyBorder="1" applyAlignment="1">
      <alignment horizontal="center" readingOrder="1"/>
    </xf>
    <xf numFmtId="0" fontId="11" fillId="9" borderId="0" xfId="0" applyFont="1" applyFill="1" applyAlignment="1">
      <alignment horizontal="center" vertical="center"/>
    </xf>
    <xf numFmtId="0" fontId="18" fillId="0" borderId="8" xfId="0" applyFont="1" applyBorder="1" applyAlignment="1">
      <alignment readingOrder="1"/>
    </xf>
    <xf numFmtId="6" fontId="17" fillId="0" borderId="8" xfId="0" applyNumberFormat="1" applyFont="1" applyBorder="1" applyAlignment="1">
      <alignment vertical="center" wrapText="1" readingOrder="1"/>
    </xf>
    <xf numFmtId="0" fontId="18" fillId="0" borderId="8" xfId="0" applyFont="1" applyBorder="1" applyAlignment="1">
      <alignment horizontal="center" readingOrder="1"/>
    </xf>
    <xf numFmtId="0" fontId="18" fillId="0" borderId="25" xfId="0" applyFont="1" applyBorder="1" applyAlignment="1">
      <alignment horizontal="center" readingOrder="1"/>
    </xf>
    <xf numFmtId="0" fontId="18" fillId="9" borderId="0" xfId="0" applyFont="1" applyFill="1" applyAlignment="1">
      <alignment horizontal="center" readingOrder="1"/>
    </xf>
    <xf numFmtId="0" fontId="18" fillId="0" borderId="28" xfId="0" applyFont="1" applyBorder="1" applyAlignment="1">
      <alignment horizontal="center" readingOrder="1"/>
    </xf>
    <xf numFmtId="0" fontId="18" fillId="0" borderId="25" xfId="0" applyFont="1" applyBorder="1" applyAlignment="1">
      <alignment readingOrder="1"/>
    </xf>
    <xf numFmtId="0" fontId="18" fillId="0" borderId="47" xfId="0" applyFont="1" applyBorder="1" applyAlignment="1">
      <alignment readingOrder="1"/>
    </xf>
    <xf numFmtId="0" fontId="18" fillId="0" borderId="7" xfId="0" applyFont="1" applyBorder="1" applyAlignment="1">
      <alignment readingOrder="1"/>
    </xf>
    <xf numFmtId="0" fontId="18" fillId="0" borderId="10" xfId="0" applyFont="1" applyBorder="1" applyAlignment="1">
      <alignment readingOrder="1"/>
    </xf>
    <xf numFmtId="0" fontId="18" fillId="0" borderId="10" xfId="0" applyFont="1" applyBorder="1" applyAlignment="1">
      <alignment horizontal="center" readingOrder="1"/>
    </xf>
    <xf numFmtId="0" fontId="18" fillId="0" borderId="24" xfId="0" applyFont="1" applyBorder="1" applyAlignment="1">
      <alignment horizontal="center" readingOrder="1"/>
    </xf>
    <xf numFmtId="0" fontId="18" fillId="0" borderId="24" xfId="0" applyFont="1" applyBorder="1" applyAlignment="1">
      <alignment readingOrder="1"/>
    </xf>
    <xf numFmtId="0" fontId="18" fillId="0" borderId="46" xfId="0" applyFont="1" applyBorder="1" applyAlignment="1">
      <alignment readingOrder="1"/>
    </xf>
    <xf numFmtId="0" fontId="18" fillId="0" borderId="9" xfId="0" applyFont="1" applyBorder="1" applyAlignment="1">
      <alignment readingOrder="1"/>
    </xf>
    <xf numFmtId="0" fontId="17" fillId="0" borderId="3" xfId="0" applyFont="1" applyBorder="1" applyAlignment="1">
      <alignment readingOrder="1"/>
    </xf>
    <xf numFmtId="0" fontId="17" fillId="0" borderId="4" xfId="0" applyFont="1" applyBorder="1" applyAlignment="1">
      <alignment readingOrder="1"/>
    </xf>
    <xf numFmtId="0" fontId="18" fillId="0" borderId="12" xfId="0" applyFont="1" applyBorder="1" applyAlignment="1">
      <alignment readingOrder="1"/>
    </xf>
    <xf numFmtId="0" fontId="18" fillId="0" borderId="12" xfId="0" applyFont="1" applyBorder="1" applyAlignment="1">
      <alignment horizontal="center" readingOrder="1"/>
    </xf>
    <xf numFmtId="0" fontId="18" fillId="0" borderId="11" xfId="0" applyFont="1" applyBorder="1" applyAlignment="1">
      <alignment readingOrder="1"/>
    </xf>
    <xf numFmtId="0" fontId="17" fillId="9" borderId="0" xfId="0" applyFont="1" applyFill="1" applyAlignment="1">
      <alignment horizontal="center" readingOrder="1"/>
    </xf>
    <xf numFmtId="0" fontId="17" fillId="0" borderId="9" xfId="0" applyFont="1" applyBorder="1" applyAlignment="1">
      <alignment readingOrder="1"/>
    </xf>
    <xf numFmtId="0" fontId="17" fillId="0" borderId="11" xfId="0" applyFont="1" applyBorder="1" applyAlignment="1">
      <alignment readingOrder="1"/>
    </xf>
    <xf numFmtId="0" fontId="18" fillId="0" borderId="14" xfId="0" applyFont="1" applyBorder="1" applyAlignment="1">
      <alignment readingOrder="1"/>
    </xf>
    <xf numFmtId="0" fontId="18" fillId="0" borderId="14" xfId="0" applyFont="1" applyBorder="1" applyAlignment="1">
      <alignment horizontal="center" readingOrder="1"/>
    </xf>
    <xf numFmtId="0" fontId="18" fillId="0" borderId="26" xfId="0" applyFont="1" applyBorder="1" applyAlignment="1">
      <alignment horizontal="center" readingOrder="1"/>
    </xf>
    <xf numFmtId="0" fontId="18" fillId="0" borderId="26" xfId="0" applyFont="1" applyBorder="1" applyAlignment="1">
      <alignment readingOrder="1"/>
    </xf>
    <xf numFmtId="0" fontId="18" fillId="0" borderId="48" xfId="0" applyFont="1" applyBorder="1" applyAlignment="1">
      <alignment readingOrder="1"/>
    </xf>
    <xf numFmtId="0" fontId="18" fillId="0" borderId="13" xfId="0" applyFont="1" applyBorder="1" applyAlignment="1">
      <alignment readingOrder="1"/>
    </xf>
    <xf numFmtId="0" fontId="17" fillId="0" borderId="5" xfId="0" applyFont="1" applyBorder="1" applyAlignment="1">
      <alignment readingOrder="1"/>
    </xf>
    <xf numFmtId="0" fontId="17" fillId="0" borderId="6" xfId="0" applyFont="1" applyBorder="1" applyAlignment="1">
      <alignment readingOrder="1"/>
    </xf>
    <xf numFmtId="0" fontId="18" fillId="0" borderId="16" xfId="0" applyFont="1" applyBorder="1" applyAlignment="1">
      <alignment readingOrder="1"/>
    </xf>
    <xf numFmtId="6" fontId="17" fillId="0" borderId="16" xfId="0" applyNumberFormat="1" applyFont="1" applyBorder="1" applyAlignment="1">
      <alignment vertical="center" wrapText="1" readingOrder="1"/>
    </xf>
    <xf numFmtId="0" fontId="18" fillId="0" borderId="16" xfId="0" applyFont="1" applyBorder="1" applyAlignment="1">
      <alignment horizontal="center" readingOrder="1"/>
    </xf>
    <xf numFmtId="0" fontId="18" fillId="0" borderId="27" xfId="0" applyFont="1" applyBorder="1" applyAlignment="1">
      <alignment horizontal="center" readingOrder="1"/>
    </xf>
    <xf numFmtId="0" fontId="18" fillId="0" borderId="27" xfId="0" applyFont="1" applyBorder="1" applyAlignment="1">
      <alignment readingOrder="1"/>
    </xf>
    <xf numFmtId="0" fontId="18" fillId="0" borderId="49" xfId="0" applyFont="1" applyBorder="1" applyAlignment="1">
      <alignment readingOrder="1"/>
    </xf>
    <xf numFmtId="0" fontId="18" fillId="0" borderId="41" xfId="0" applyFont="1" applyBorder="1" applyAlignment="1">
      <alignment readingOrder="1"/>
    </xf>
    <xf numFmtId="0" fontId="17" fillId="0" borderId="17" xfId="0" applyFont="1" applyBorder="1" applyAlignment="1">
      <alignment readingOrder="1"/>
    </xf>
    <xf numFmtId="0" fontId="17" fillId="0" borderId="18" xfId="0" applyFont="1" applyBorder="1" applyAlignment="1">
      <alignment readingOrder="1"/>
    </xf>
    <xf numFmtId="0" fontId="18" fillId="0" borderId="19" xfId="0" applyFont="1" applyBorder="1" applyAlignment="1">
      <alignment readingOrder="1"/>
    </xf>
    <xf numFmtId="0" fontId="18" fillId="0" borderId="19" xfId="0" applyFont="1" applyBorder="1" applyAlignment="1">
      <alignment horizontal="center" readingOrder="1"/>
    </xf>
    <xf numFmtId="0" fontId="18" fillId="0" borderId="42" xfId="0" applyFont="1" applyBorder="1" applyAlignment="1">
      <alignment readingOrder="1"/>
    </xf>
    <xf numFmtId="0" fontId="18" fillId="0" borderId="20" xfId="0" applyFont="1" applyBorder="1" applyAlignment="1">
      <alignment readingOrder="1"/>
    </xf>
    <xf numFmtId="6" fontId="17" fillId="0" borderId="20" xfId="0" applyNumberFormat="1" applyFont="1" applyBorder="1" applyAlignment="1">
      <alignment vertical="center" wrapText="1" readingOrder="1"/>
    </xf>
    <xf numFmtId="0" fontId="18" fillId="0" borderId="20" xfId="0" applyFont="1" applyBorder="1" applyAlignment="1">
      <alignment horizontal="center" readingOrder="1"/>
    </xf>
    <xf numFmtId="0" fontId="18" fillId="0" borderId="43" xfId="0" applyFont="1" applyBorder="1" applyAlignment="1">
      <alignment readingOrder="1"/>
    </xf>
    <xf numFmtId="0" fontId="17" fillId="0" borderId="13" xfId="0" applyFont="1" applyBorder="1" applyAlignment="1">
      <alignment readingOrder="1"/>
    </xf>
    <xf numFmtId="8" fontId="17" fillId="0" borderId="16" xfId="0" applyNumberFormat="1" applyFont="1" applyBorder="1" applyAlignment="1">
      <alignment vertical="center" wrapText="1" readingOrder="1"/>
    </xf>
    <xf numFmtId="0" fontId="17" fillId="0" borderId="42" xfId="0" applyFont="1" applyBorder="1" applyAlignment="1">
      <alignment readingOrder="1"/>
    </xf>
    <xf numFmtId="0" fontId="18" fillId="0" borderId="52" xfId="0" applyFont="1" applyBorder="1" applyAlignment="1">
      <alignment readingOrder="1"/>
    </xf>
    <xf numFmtId="0" fontId="18" fillId="0" borderId="52" xfId="0" applyFont="1" applyBorder="1" applyAlignment="1">
      <alignment horizontal="center" readingOrder="1"/>
    </xf>
    <xf numFmtId="0" fontId="18" fillId="0" borderId="53" xfId="0" applyFont="1" applyBorder="1" applyAlignment="1">
      <alignment horizontal="center" readingOrder="1"/>
    </xf>
    <xf numFmtId="0" fontId="18" fillId="0" borderId="53" xfId="0" applyFont="1" applyBorder="1" applyAlignment="1">
      <alignment readingOrder="1"/>
    </xf>
    <xf numFmtId="0" fontId="18" fillId="0" borderId="56" xfId="0" applyFont="1" applyBorder="1" applyAlignment="1">
      <alignment readingOrder="1"/>
    </xf>
    <xf numFmtId="0" fontId="18" fillId="0" borderId="57" xfId="0" applyFont="1" applyBorder="1" applyAlignment="1">
      <alignment readingOrder="1"/>
    </xf>
    <xf numFmtId="0" fontId="17" fillId="0" borderId="58" xfId="0" applyFont="1" applyBorder="1" applyAlignment="1">
      <alignment readingOrder="1"/>
    </xf>
    <xf numFmtId="0" fontId="17" fillId="0" borderId="59" xfId="0" applyFont="1" applyBorder="1" applyAlignment="1">
      <alignment readingOrder="1"/>
    </xf>
    <xf numFmtId="0" fontId="0" fillId="0" borderId="54" xfId="0" applyBorder="1"/>
    <xf numFmtId="0" fontId="0" fillId="9" borderId="0" xfId="0" applyFill="1"/>
    <xf numFmtId="0" fontId="18" fillId="0" borderId="21" xfId="0" applyFont="1" applyBorder="1" applyAlignment="1">
      <alignment readingOrder="1"/>
    </xf>
    <xf numFmtId="0" fontId="18" fillId="0" borderId="21" xfId="0" applyFont="1" applyBorder="1" applyAlignment="1">
      <alignment horizontal="center" readingOrder="1"/>
    </xf>
    <xf numFmtId="0" fontId="18" fillId="0" borderId="34" xfId="0" applyFont="1" applyBorder="1" applyAlignment="1">
      <alignment horizontal="center" readingOrder="1"/>
    </xf>
    <xf numFmtId="0" fontId="18" fillId="10" borderId="35" xfId="0" applyFont="1" applyFill="1" applyBorder="1" applyAlignment="1">
      <alignment horizontal="center" readingOrder="1"/>
    </xf>
    <xf numFmtId="0" fontId="18" fillId="0" borderId="34" xfId="0" applyFont="1" applyBorder="1" applyAlignment="1">
      <alignment readingOrder="1"/>
    </xf>
    <xf numFmtId="0" fontId="18" fillId="0" borderId="50" xfId="0" applyFont="1" applyBorder="1" applyAlignment="1">
      <alignment readingOrder="1"/>
    </xf>
    <xf numFmtId="0" fontId="17" fillId="0" borderId="44" xfId="0" applyFont="1" applyBorder="1" applyAlignment="1">
      <alignment readingOrder="1"/>
    </xf>
    <xf numFmtId="0" fontId="17" fillId="0" borderId="22" xfId="0" applyFont="1" applyBorder="1" applyAlignment="1">
      <alignment readingOrder="1"/>
    </xf>
    <xf numFmtId="0" fontId="17" fillId="0" borderId="23" xfId="0" applyFont="1" applyBorder="1" applyAlignment="1">
      <alignment readingOrder="1"/>
    </xf>
    <xf numFmtId="0" fontId="18" fillId="0" borderId="0" xfId="0" applyFont="1" applyAlignment="1">
      <alignment readingOrder="1"/>
    </xf>
    <xf numFmtId="0" fontId="18" fillId="0" borderId="0" xfId="0" applyFont="1" applyAlignment="1">
      <alignment horizontal="center" readingOrder="1"/>
    </xf>
    <xf numFmtId="0" fontId="18" fillId="10" borderId="0" xfId="0" applyFont="1" applyFill="1" applyAlignment="1">
      <alignment horizontal="center" readingOrder="1"/>
    </xf>
    <xf numFmtId="0" fontId="18" fillId="0" borderId="40" xfId="0" applyFont="1" applyBorder="1" applyAlignment="1">
      <alignment readingOrder="1"/>
    </xf>
    <xf numFmtId="0" fontId="17" fillId="0" borderId="0" xfId="0" applyFont="1" applyAlignment="1">
      <alignment readingOrder="1"/>
    </xf>
    <xf numFmtId="0" fontId="18" fillId="0" borderId="36" xfId="0" applyFont="1" applyBorder="1" applyAlignment="1">
      <alignment readingOrder="1"/>
    </xf>
    <xf numFmtId="0" fontId="18" fillId="0" borderId="36" xfId="0" applyFont="1" applyBorder="1" applyAlignment="1">
      <alignment horizontal="center" readingOrder="1"/>
    </xf>
    <xf numFmtId="0" fontId="18" fillId="0" borderId="37" xfId="0" applyFont="1" applyBorder="1" applyAlignment="1">
      <alignment horizontal="center" readingOrder="1"/>
    </xf>
    <xf numFmtId="0" fontId="18" fillId="0" borderId="38" xfId="0" applyFont="1" applyBorder="1" applyAlignment="1">
      <alignment horizontal="center" readingOrder="1"/>
    </xf>
    <xf numFmtId="0" fontId="18" fillId="0" borderId="37" xfId="0" applyFont="1" applyBorder="1" applyAlignment="1">
      <alignment readingOrder="1"/>
    </xf>
    <xf numFmtId="0" fontId="18" fillId="0" borderId="51" xfId="0" applyFont="1" applyBorder="1" applyAlignment="1">
      <alignment readingOrder="1"/>
    </xf>
    <xf numFmtId="0" fontId="18" fillId="0" borderId="45" xfId="0" applyFont="1" applyBorder="1" applyAlignment="1">
      <alignment readingOrder="1"/>
    </xf>
    <xf numFmtId="0" fontId="17" fillId="0" borderId="33" xfId="0" applyFont="1" applyBorder="1" applyAlignment="1">
      <alignment readingOrder="1"/>
    </xf>
    <xf numFmtId="0" fontId="17" fillId="0" borderId="39" xfId="0" applyFont="1" applyBorder="1" applyAlignment="1">
      <alignment readingOrder="1"/>
    </xf>
    <xf numFmtId="0" fontId="0" fillId="9" borderId="0" xfId="0" applyFill="1" applyAlignment="1">
      <alignment horizontal="center"/>
    </xf>
    <xf numFmtId="0" fontId="7" fillId="0" borderId="0" xfId="0" applyFont="1" applyFill="1" applyBorder="1" applyAlignment="1"/>
    <xf numFmtId="0" fontId="19" fillId="0" borderId="0" xfId="0" applyFont="1" applyFill="1" applyBorder="1" applyAlignment="1">
      <alignment readingOrder="1"/>
    </xf>
    <xf numFmtId="0" fontId="18" fillId="0" borderId="0" xfId="0" applyFont="1" applyFill="1" applyAlignment="1">
      <alignment readingOrder="1"/>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12" fillId="5" borderId="0" xfId="0" applyFont="1" applyFill="1" applyAlignment="1">
      <alignment wrapText="1"/>
    </xf>
    <xf numFmtId="0" fontId="0" fillId="5" borderId="0" xfId="0" applyFill="1" applyAlignment="1">
      <alignment wrapText="1"/>
    </xf>
    <xf numFmtId="0" fontId="18" fillId="0" borderId="0" xfId="0" applyFont="1" applyFill="1" applyBorder="1" applyAlignment="1">
      <alignment horizontal="center" readingOrder="1"/>
    </xf>
    <xf numFmtId="0" fontId="19" fillId="0" borderId="0" xfId="0" applyFont="1" applyFill="1" applyBorder="1" applyAlignment="1">
      <alignment horizontal="center" readingOrder="1"/>
    </xf>
    <xf numFmtId="0" fontId="0" fillId="0" borderId="0" xfId="0" applyFill="1" applyAlignment="1">
      <alignment horizontal="center"/>
    </xf>
    <xf numFmtId="0" fontId="0" fillId="8" borderId="15" xfId="0" applyFill="1" applyBorder="1" applyAlignment="1">
      <alignment wrapText="1"/>
    </xf>
    <xf numFmtId="9" fontId="0" fillId="8" borderId="15" xfId="0" applyNumberFormat="1" applyFill="1" applyBorder="1" applyAlignment="1">
      <alignment horizontal="center" wrapText="1"/>
    </xf>
    <xf numFmtId="9" fontId="16" fillId="8" borderId="15" xfId="0" applyNumberFormat="1" applyFont="1" applyFill="1" applyBorder="1" applyAlignment="1">
      <alignment wrapText="1"/>
    </xf>
    <xf numFmtId="0" fontId="0" fillId="0" borderId="15" xfId="0" applyBorder="1" applyAlignment="1">
      <alignment wrapText="1"/>
    </xf>
    <xf numFmtId="9" fontId="0" fillId="0" borderId="0" xfId="0" applyNumberFormat="1" applyAlignment="1">
      <alignment horizontal="center"/>
    </xf>
    <xf numFmtId="0" fontId="7" fillId="0" borderId="0" xfId="0" applyFont="1" applyBorder="1"/>
    <xf numFmtId="0" fontId="6" fillId="7" borderId="0" xfId="0" applyFont="1" applyFill="1" applyAlignment="1">
      <alignment horizontal="center" wrapText="1"/>
    </xf>
    <xf numFmtId="164" fontId="7" fillId="0" borderId="0" xfId="0" applyNumberFormat="1" applyFont="1" applyBorder="1" applyAlignment="1">
      <alignment horizontal="center"/>
    </xf>
    <xf numFmtId="0" fontId="7" fillId="0" borderId="63" xfId="0" applyFont="1" applyBorder="1"/>
    <xf numFmtId="9" fontId="0" fillId="0" borderId="63" xfId="0" applyNumberFormat="1" applyBorder="1" applyAlignment="1">
      <alignment horizontal="center"/>
    </xf>
    <xf numFmtId="164" fontId="7" fillId="0" borderId="63" xfId="0" applyNumberFormat="1" applyFont="1" applyBorder="1" applyAlignment="1">
      <alignment horizontal="center"/>
    </xf>
    <xf numFmtId="0" fontId="0" fillId="0" borderId="63" xfId="0" applyBorder="1"/>
    <xf numFmtId="9" fontId="0" fillId="10" borderId="0" xfId="0" applyNumberFormat="1" applyFill="1" applyAlignment="1">
      <alignment horizontal="center"/>
    </xf>
    <xf numFmtId="9" fontId="0" fillId="10" borderId="63" xfId="0" applyNumberFormat="1" applyFill="1" applyBorder="1" applyAlignment="1">
      <alignment horizontal="center"/>
    </xf>
    <xf numFmtId="9" fontId="0" fillId="11" borderId="0" xfId="0" applyNumberFormat="1" applyFill="1" applyAlignment="1">
      <alignment horizontal="center"/>
    </xf>
    <xf numFmtId="8" fontId="0" fillId="0" borderId="0" xfId="0" applyNumberFormat="1"/>
    <xf numFmtId="0" fontId="20" fillId="0" borderId="0" xfId="0" applyFont="1"/>
    <xf numFmtId="9" fontId="0" fillId="0" borderId="0" xfId="0" applyNumberFormat="1" applyBorder="1" applyAlignment="1">
      <alignment horizontal="center"/>
    </xf>
    <xf numFmtId="9" fontId="0" fillId="10" borderId="0" xfId="0" applyNumberFormat="1" applyFill="1" applyBorder="1" applyAlignment="1">
      <alignment horizontal="center"/>
    </xf>
    <xf numFmtId="0" fontId="0" fillId="0" borderId="0" xfId="0" applyBorder="1"/>
    <xf numFmtId="9" fontId="0" fillId="11" borderId="63" xfId="0" applyNumberFormat="1" applyFill="1" applyBorder="1" applyAlignment="1">
      <alignment horizontal="center"/>
    </xf>
    <xf numFmtId="164" fontId="7" fillId="0" borderId="0" xfId="0" applyNumberFormat="1" applyFont="1" applyFill="1" applyBorder="1" applyAlignment="1">
      <alignment horizontal="center"/>
    </xf>
    <xf numFmtId="9" fontId="0" fillId="11" borderId="0" xfId="0" applyNumberFormat="1" applyFill="1" applyBorder="1" applyAlignment="1">
      <alignment horizontal="center"/>
    </xf>
    <xf numFmtId="0" fontId="7" fillId="0" borderId="0" xfId="0" applyFont="1" applyBorder="1" applyAlignment="1">
      <alignment horizontal="center"/>
    </xf>
    <xf numFmtId="0" fontId="7" fillId="0" borderId="63" xfId="0" applyFont="1" applyBorder="1" applyAlignment="1">
      <alignment horizontal="center"/>
    </xf>
    <xf numFmtId="0" fontId="6" fillId="7" borderId="0" xfId="0" applyFont="1" applyFill="1" applyAlignment="1">
      <alignment horizontal="center" vertical="center" wrapText="1"/>
    </xf>
    <xf numFmtId="0" fontId="0" fillId="0" borderId="0" xfId="0" applyAlignment="1">
      <alignment vertical="center"/>
    </xf>
    <xf numFmtId="164" fontId="0" fillId="0" borderId="0" xfId="0" applyNumberFormat="1"/>
    <xf numFmtId="165" fontId="21" fillId="0" borderId="0" xfId="0" applyNumberFormat="1" applyFont="1"/>
    <xf numFmtId="0" fontId="21" fillId="0" borderId="0" xfId="0" applyFont="1"/>
    <xf numFmtId="0" fontId="17" fillId="0" borderId="22" xfId="0" applyFont="1" applyBorder="1" applyAlignment="1">
      <alignment horizontal="center" vertical="center" wrapText="1" readingOrder="1"/>
    </xf>
    <xf numFmtId="0" fontId="17" fillId="0" borderId="32" xfId="0" applyFont="1" applyBorder="1" applyAlignment="1">
      <alignment horizontal="center" vertical="center" wrapText="1" readingOrder="1"/>
    </xf>
    <xf numFmtId="0" fontId="17" fillId="0" borderId="33" xfId="0" applyFont="1" applyBorder="1" applyAlignment="1">
      <alignment horizontal="center" vertical="center" wrapText="1" readingOrder="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workbookViewId="0">
      <selection activeCell="D12" sqref="D12:D13"/>
    </sheetView>
  </sheetViews>
  <sheetFormatPr defaultRowHeight="15"/>
  <cols>
    <col min="1" max="1" width="25.140625" bestFit="1" customWidth="1"/>
    <col min="2" max="2" width="11.7109375" bestFit="1" customWidth="1"/>
    <col min="3" max="3" width="8.140625" bestFit="1" customWidth="1"/>
    <col min="4" max="4" width="11" bestFit="1" customWidth="1"/>
    <col min="5" max="5" width="28.42578125" customWidth="1"/>
    <col min="6" max="6" width="11.85546875" bestFit="1" customWidth="1"/>
  </cols>
  <sheetData>
    <row r="1" spans="1:5">
      <c r="A1" s="1" t="s">
        <v>0</v>
      </c>
      <c r="B1" s="2" t="s">
        <v>1</v>
      </c>
      <c r="C1" s="2" t="s">
        <v>1</v>
      </c>
      <c r="D1" s="2" t="s">
        <v>1</v>
      </c>
      <c r="E1" s="2" t="s">
        <v>1</v>
      </c>
    </row>
    <row r="2" spans="1:5">
      <c r="A2" s="3" t="s">
        <v>2</v>
      </c>
      <c r="B2" s="4" t="s">
        <v>3</v>
      </c>
      <c r="C2" s="4" t="s">
        <v>4</v>
      </c>
      <c r="D2" s="4" t="s">
        <v>5</v>
      </c>
      <c r="E2" s="3" t="s">
        <v>6</v>
      </c>
    </row>
    <row r="3" spans="1:5">
      <c r="A3" s="5" t="s">
        <v>7</v>
      </c>
      <c r="B3" s="6">
        <v>2025</v>
      </c>
      <c r="C3" s="7">
        <v>500</v>
      </c>
      <c r="D3" s="8">
        <v>228.17</v>
      </c>
      <c r="E3" s="9"/>
    </row>
    <row r="4" spans="1:5">
      <c r="A4" s="5" t="s">
        <v>8</v>
      </c>
      <c r="B4" s="6">
        <v>2026</v>
      </c>
      <c r="C4" s="7">
        <v>2500</v>
      </c>
      <c r="D4" s="7"/>
      <c r="E4" s="5"/>
    </row>
    <row r="5" spans="1:5">
      <c r="A5" s="5" t="s">
        <v>9</v>
      </c>
      <c r="B5" s="6">
        <v>2026</v>
      </c>
      <c r="C5" s="7">
        <v>25000</v>
      </c>
      <c r="D5" s="7">
        <v>25000</v>
      </c>
      <c r="E5" s="5" t="s">
        <v>10</v>
      </c>
    </row>
    <row r="6" spans="1:5">
      <c r="A6" s="5" t="s">
        <v>11</v>
      </c>
      <c r="B6" s="6">
        <v>2026</v>
      </c>
      <c r="C6" s="7">
        <v>3000</v>
      </c>
      <c r="D6" s="7">
        <v>3000</v>
      </c>
      <c r="E6" s="10" t="s">
        <v>12</v>
      </c>
    </row>
    <row r="7" spans="1:5">
      <c r="A7" s="5" t="s">
        <v>13</v>
      </c>
      <c r="B7" s="6">
        <v>2026</v>
      </c>
      <c r="C7" s="7">
        <v>22000</v>
      </c>
      <c r="D7" s="7">
        <v>22290</v>
      </c>
      <c r="E7" s="5"/>
    </row>
    <row r="8" spans="1:5">
      <c r="A8" s="5" t="s">
        <v>14</v>
      </c>
      <c r="B8" s="6">
        <v>2026</v>
      </c>
      <c r="C8" s="7">
        <v>6540</v>
      </c>
      <c r="D8" s="7">
        <v>6540</v>
      </c>
      <c r="E8" s="5"/>
    </row>
    <row r="9" spans="1:5">
      <c r="A9" s="11" t="s">
        <v>15</v>
      </c>
      <c r="B9" s="12" t="s">
        <v>1</v>
      </c>
      <c r="C9" s="13">
        <f>SUM(C3:C8)</f>
        <v>59540</v>
      </c>
      <c r="D9" s="14">
        <f>C9-SUM(D3:D8)</f>
        <v>2481.8300000000017</v>
      </c>
      <c r="E9" s="15" t="s">
        <v>1</v>
      </c>
    </row>
    <row r="13" spans="1:5">
      <c r="D13" s="20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790BD-ABFA-4DF4-84AF-5349F06D1557}">
  <dimension ref="A1:H41"/>
  <sheetViews>
    <sheetView workbookViewId="0">
      <pane ySplit="1" topLeftCell="A32" activePane="bottomLeft" state="frozen"/>
      <selection pane="bottomLeft" activeCell="A2" sqref="A2:C39"/>
    </sheetView>
  </sheetViews>
  <sheetFormatPr defaultRowHeight="15"/>
  <cols>
    <col min="1" max="1" width="51" customWidth="1"/>
    <col min="2" max="2" width="18.5703125" bestFit="1" customWidth="1"/>
    <col min="3" max="3" width="36.5703125" bestFit="1" customWidth="1"/>
    <col min="4" max="4" width="17.5703125" bestFit="1" customWidth="1"/>
    <col min="5" max="5" width="58.28515625" bestFit="1" customWidth="1"/>
    <col min="6" max="6" width="37.140625" bestFit="1" customWidth="1"/>
    <col min="7" max="7" width="42.7109375" bestFit="1" customWidth="1"/>
    <col min="8" max="8" width="39.5703125" customWidth="1"/>
  </cols>
  <sheetData>
    <row r="1" spans="1:8">
      <c r="A1" s="16" t="s">
        <v>16</v>
      </c>
      <c r="B1" s="17" t="s">
        <v>17</v>
      </c>
      <c r="C1" s="16" t="s">
        <v>18</v>
      </c>
      <c r="D1" s="17" t="s">
        <v>19</v>
      </c>
      <c r="E1" s="16" t="s">
        <v>20</v>
      </c>
      <c r="F1" s="16" t="s">
        <v>21</v>
      </c>
      <c r="G1" s="16" t="s">
        <v>22</v>
      </c>
      <c r="H1" s="16" t="s">
        <v>23</v>
      </c>
    </row>
    <row r="2" spans="1:8">
      <c r="A2" s="18" t="s">
        <v>24</v>
      </c>
      <c r="B2" s="19">
        <v>5000</v>
      </c>
      <c r="C2" s="18" t="s">
        <v>25</v>
      </c>
      <c r="D2" s="20" t="s">
        <v>26</v>
      </c>
      <c r="E2" s="18" t="s">
        <v>27</v>
      </c>
      <c r="F2" s="18" t="s">
        <v>28</v>
      </c>
      <c r="G2" s="18" t="s">
        <v>29</v>
      </c>
      <c r="H2" s="18" t="s">
        <v>30</v>
      </c>
    </row>
    <row r="3" spans="1:8">
      <c r="A3" s="18" t="s">
        <v>31</v>
      </c>
      <c r="B3" s="19">
        <v>3905</v>
      </c>
      <c r="C3" s="18" t="s">
        <v>25</v>
      </c>
      <c r="D3" s="20" t="s">
        <v>26</v>
      </c>
      <c r="E3" s="18" t="s">
        <v>32</v>
      </c>
      <c r="F3" s="18" t="s">
        <v>28</v>
      </c>
      <c r="G3" s="18" t="s">
        <v>33</v>
      </c>
      <c r="H3" s="18" t="s">
        <v>34</v>
      </c>
    </row>
    <row r="4" spans="1:8">
      <c r="A4" s="18" t="s">
        <v>35</v>
      </c>
      <c r="B4" s="19">
        <v>5000</v>
      </c>
      <c r="C4" s="18" t="s">
        <v>25</v>
      </c>
      <c r="D4" s="20" t="s">
        <v>26</v>
      </c>
      <c r="E4" s="18" t="s">
        <v>36</v>
      </c>
      <c r="F4" s="18" t="s">
        <v>28</v>
      </c>
      <c r="G4" s="18" t="s">
        <v>37</v>
      </c>
      <c r="H4" s="18" t="s">
        <v>38</v>
      </c>
    </row>
    <row r="5" spans="1:8">
      <c r="A5" s="18" t="s">
        <v>39</v>
      </c>
      <c r="B5" s="19">
        <v>5000</v>
      </c>
      <c r="C5" s="18" t="s">
        <v>25</v>
      </c>
      <c r="D5" s="20" t="s">
        <v>26</v>
      </c>
      <c r="E5" s="18" t="s">
        <v>40</v>
      </c>
      <c r="F5" s="18" t="s">
        <v>28</v>
      </c>
      <c r="G5" s="18" t="s">
        <v>41</v>
      </c>
      <c r="H5" s="18" t="s">
        <v>42</v>
      </c>
    </row>
    <row r="6" spans="1:8">
      <c r="A6" s="18" t="s">
        <v>43</v>
      </c>
      <c r="B6" s="19">
        <v>5000</v>
      </c>
      <c r="C6" s="18" t="s">
        <v>44</v>
      </c>
      <c r="D6" s="20" t="s">
        <v>26</v>
      </c>
      <c r="E6" s="18" t="s">
        <v>45</v>
      </c>
      <c r="F6" s="18" t="s">
        <v>28</v>
      </c>
      <c r="G6" s="18" t="s">
        <v>46</v>
      </c>
      <c r="H6" s="18" t="s">
        <v>47</v>
      </c>
    </row>
    <row r="7" spans="1:8">
      <c r="A7" s="18" t="s">
        <v>48</v>
      </c>
      <c r="B7" s="19">
        <v>2830</v>
      </c>
      <c r="C7" s="18" t="s">
        <v>25</v>
      </c>
      <c r="D7" s="20" t="s">
        <v>49</v>
      </c>
      <c r="E7" s="18" t="s">
        <v>40</v>
      </c>
      <c r="F7" s="18" t="s">
        <v>50</v>
      </c>
      <c r="G7" s="18" t="s">
        <v>41</v>
      </c>
      <c r="H7" s="18" t="s">
        <v>51</v>
      </c>
    </row>
    <row r="8" spans="1:8">
      <c r="A8" s="18" t="s">
        <v>52</v>
      </c>
      <c r="B8" s="19">
        <v>5000</v>
      </c>
      <c r="C8" s="18" t="s">
        <v>53</v>
      </c>
      <c r="D8" s="20" t="s">
        <v>26</v>
      </c>
      <c r="E8" s="18" t="s">
        <v>40</v>
      </c>
      <c r="F8" s="18" t="s">
        <v>54</v>
      </c>
      <c r="G8" s="18" t="s">
        <v>55</v>
      </c>
      <c r="H8" s="18" t="s">
        <v>56</v>
      </c>
    </row>
    <row r="9" spans="1:8">
      <c r="A9" s="18" t="s">
        <v>57</v>
      </c>
      <c r="B9" s="19">
        <v>2500</v>
      </c>
      <c r="C9" s="18" t="s">
        <v>25</v>
      </c>
      <c r="D9" s="20" t="s">
        <v>26</v>
      </c>
      <c r="E9" s="18" t="s">
        <v>32</v>
      </c>
      <c r="F9" s="18" t="s">
        <v>28</v>
      </c>
      <c r="G9" s="18" t="s">
        <v>37</v>
      </c>
      <c r="H9" s="18" t="s">
        <v>58</v>
      </c>
    </row>
    <row r="10" spans="1:8">
      <c r="A10" s="18" t="s">
        <v>59</v>
      </c>
      <c r="B10" s="19">
        <v>5000</v>
      </c>
      <c r="C10" s="18" t="s">
        <v>25</v>
      </c>
      <c r="D10" s="20" t="s">
        <v>26</v>
      </c>
      <c r="E10" s="18" t="s">
        <v>40</v>
      </c>
      <c r="F10" s="18" t="s">
        <v>28</v>
      </c>
      <c r="G10" s="18" t="s">
        <v>60</v>
      </c>
      <c r="H10" s="18" t="s">
        <v>61</v>
      </c>
    </row>
    <row r="11" spans="1:8">
      <c r="A11" s="18" t="s">
        <v>62</v>
      </c>
      <c r="B11" s="19">
        <v>4500</v>
      </c>
      <c r="C11" s="18" t="s">
        <v>25</v>
      </c>
      <c r="D11" s="20" t="s">
        <v>49</v>
      </c>
      <c r="E11" s="18" t="s">
        <v>63</v>
      </c>
      <c r="F11" s="18" t="s">
        <v>28</v>
      </c>
      <c r="G11" s="18" t="s">
        <v>64</v>
      </c>
      <c r="H11" s="18" t="s">
        <v>65</v>
      </c>
    </row>
    <row r="12" spans="1:8">
      <c r="A12" s="18" t="s">
        <v>66</v>
      </c>
      <c r="B12" s="19">
        <v>5000</v>
      </c>
      <c r="C12" s="18" t="s">
        <v>25</v>
      </c>
      <c r="D12" s="20" t="s">
        <v>26</v>
      </c>
      <c r="E12" s="18" t="s">
        <v>67</v>
      </c>
      <c r="F12" s="18" t="s">
        <v>28</v>
      </c>
      <c r="G12" s="18" t="s">
        <v>29</v>
      </c>
      <c r="H12" s="18" t="s">
        <v>68</v>
      </c>
    </row>
    <row r="13" spans="1:8">
      <c r="A13" s="18" t="s">
        <v>69</v>
      </c>
      <c r="B13" s="19">
        <v>5000</v>
      </c>
      <c r="C13" s="18" t="s">
        <v>70</v>
      </c>
      <c r="D13" s="20" t="s">
        <v>26</v>
      </c>
      <c r="E13" s="18" t="s">
        <v>32</v>
      </c>
      <c r="F13" s="18" t="s">
        <v>71</v>
      </c>
      <c r="G13" s="18" t="s">
        <v>41</v>
      </c>
      <c r="H13" s="18" t="s">
        <v>72</v>
      </c>
    </row>
    <row r="14" spans="1:8">
      <c r="A14" s="18" t="s">
        <v>73</v>
      </c>
      <c r="B14" s="19">
        <v>5000</v>
      </c>
      <c r="C14" s="18" t="s">
        <v>44</v>
      </c>
      <c r="D14" s="20" t="s">
        <v>49</v>
      </c>
      <c r="E14" s="18" t="s">
        <v>63</v>
      </c>
      <c r="F14" s="18" t="s">
        <v>28</v>
      </c>
      <c r="G14" s="18" t="s">
        <v>74</v>
      </c>
      <c r="H14" s="18" t="s">
        <v>75</v>
      </c>
    </row>
    <row r="15" spans="1:8">
      <c r="A15" s="18" t="s">
        <v>76</v>
      </c>
      <c r="B15" s="21">
        <v>3485.1</v>
      </c>
      <c r="C15" s="18" t="s">
        <v>44</v>
      </c>
      <c r="D15" s="20" t="s">
        <v>49</v>
      </c>
      <c r="E15" s="18" t="s">
        <v>32</v>
      </c>
      <c r="F15" s="18" t="s">
        <v>77</v>
      </c>
      <c r="G15" s="18" t="s">
        <v>78</v>
      </c>
      <c r="H15" s="18" t="s">
        <v>79</v>
      </c>
    </row>
    <row r="16" spans="1:8">
      <c r="A16" s="18" t="s">
        <v>80</v>
      </c>
      <c r="B16" s="42">
        <v>5000</v>
      </c>
      <c r="C16" s="18" t="s">
        <v>25</v>
      </c>
      <c r="D16" s="20" t="s">
        <v>26</v>
      </c>
      <c r="E16" s="18" t="s">
        <v>32</v>
      </c>
      <c r="F16" s="18" t="s">
        <v>28</v>
      </c>
      <c r="G16" s="18" t="s">
        <v>60</v>
      </c>
      <c r="H16" s="18" t="s">
        <v>81</v>
      </c>
    </row>
    <row r="17" spans="1:8">
      <c r="A17" s="18" t="s">
        <v>82</v>
      </c>
      <c r="B17" s="19">
        <v>5000</v>
      </c>
      <c r="C17" s="18" t="s">
        <v>25</v>
      </c>
      <c r="D17" s="20" t="s">
        <v>26</v>
      </c>
      <c r="E17" s="18" t="s">
        <v>32</v>
      </c>
      <c r="F17" s="18" t="s">
        <v>28</v>
      </c>
      <c r="G17" s="18" t="s">
        <v>83</v>
      </c>
      <c r="H17" s="18" t="s">
        <v>84</v>
      </c>
    </row>
    <row r="18" spans="1:8">
      <c r="A18" s="18" t="s">
        <v>85</v>
      </c>
      <c r="B18" s="19">
        <v>5000</v>
      </c>
      <c r="C18" s="18" t="s">
        <v>25</v>
      </c>
      <c r="D18" s="20" t="s">
        <v>26</v>
      </c>
      <c r="E18" s="18" t="s">
        <v>63</v>
      </c>
      <c r="F18" s="18" t="s">
        <v>28</v>
      </c>
      <c r="G18" s="18" t="s">
        <v>86</v>
      </c>
      <c r="H18" s="18" t="s">
        <v>87</v>
      </c>
    </row>
    <row r="19" spans="1:8">
      <c r="A19" s="18" t="s">
        <v>88</v>
      </c>
      <c r="B19" s="19">
        <v>5000</v>
      </c>
      <c r="C19" s="18" t="s">
        <v>44</v>
      </c>
      <c r="D19" s="20" t="s">
        <v>26</v>
      </c>
      <c r="E19" s="18" t="s">
        <v>89</v>
      </c>
      <c r="F19" s="18" t="s">
        <v>28</v>
      </c>
      <c r="G19" s="18" t="s">
        <v>37</v>
      </c>
      <c r="H19" s="18" t="s">
        <v>90</v>
      </c>
    </row>
    <row r="20" spans="1:8" s="52" customFormat="1">
      <c r="A20" s="65" t="s">
        <v>91</v>
      </c>
      <c r="B20" s="66">
        <v>5000</v>
      </c>
      <c r="C20" s="65" t="s">
        <v>25</v>
      </c>
      <c r="D20" s="67" t="s">
        <v>26</v>
      </c>
      <c r="E20" s="65" t="s">
        <v>40</v>
      </c>
      <c r="F20" s="65" t="s">
        <v>92</v>
      </c>
      <c r="G20" s="65" t="s">
        <v>60</v>
      </c>
      <c r="H20" s="68">
        <v>84104</v>
      </c>
    </row>
    <row r="21" spans="1:8">
      <c r="A21" s="18" t="s">
        <v>93</v>
      </c>
      <c r="B21" s="19">
        <v>5000</v>
      </c>
      <c r="C21" s="18" t="s">
        <v>25</v>
      </c>
      <c r="D21" s="20" t="s">
        <v>26</v>
      </c>
      <c r="E21" s="18" t="s">
        <v>27</v>
      </c>
      <c r="F21" s="18" t="s">
        <v>92</v>
      </c>
      <c r="G21" s="18" t="s">
        <v>83</v>
      </c>
      <c r="H21" s="18" t="s">
        <v>94</v>
      </c>
    </row>
    <row r="22" spans="1:8">
      <c r="A22" s="18" t="s">
        <v>95</v>
      </c>
      <c r="B22" s="19">
        <v>5000</v>
      </c>
      <c r="C22" s="18" t="s">
        <v>25</v>
      </c>
      <c r="D22" s="20" t="s">
        <v>26</v>
      </c>
      <c r="E22" s="18" t="s">
        <v>40</v>
      </c>
      <c r="F22" s="18" t="s">
        <v>50</v>
      </c>
      <c r="G22" s="18" t="s">
        <v>60</v>
      </c>
      <c r="H22" s="18" t="s">
        <v>96</v>
      </c>
    </row>
    <row r="23" spans="1:8">
      <c r="A23" s="18" t="s">
        <v>97</v>
      </c>
      <c r="B23" s="19">
        <v>5000</v>
      </c>
      <c r="C23" s="18" t="s">
        <v>44</v>
      </c>
      <c r="D23" s="20" t="s">
        <v>49</v>
      </c>
      <c r="E23" s="18" t="s">
        <v>40</v>
      </c>
      <c r="F23" s="18" t="s">
        <v>28</v>
      </c>
      <c r="G23" s="18" t="s">
        <v>98</v>
      </c>
      <c r="H23" s="18" t="s">
        <v>99</v>
      </c>
    </row>
    <row r="24" spans="1:8">
      <c r="A24" s="18" t="s">
        <v>100</v>
      </c>
      <c r="B24" s="19">
        <v>5000</v>
      </c>
      <c r="C24" s="18" t="s">
        <v>25</v>
      </c>
      <c r="D24" s="20" t="s">
        <v>26</v>
      </c>
      <c r="E24" s="18" t="s">
        <v>63</v>
      </c>
      <c r="F24" s="18" t="s">
        <v>28</v>
      </c>
      <c r="G24" s="18" t="s">
        <v>64</v>
      </c>
      <c r="H24" s="18" t="s">
        <v>101</v>
      </c>
    </row>
    <row r="25" spans="1:8">
      <c r="A25" s="18" t="s">
        <v>102</v>
      </c>
      <c r="B25" s="19">
        <v>5000</v>
      </c>
      <c r="C25" s="18" t="s">
        <v>70</v>
      </c>
      <c r="D25" s="20" t="s">
        <v>26</v>
      </c>
      <c r="E25" s="18" t="s">
        <v>32</v>
      </c>
      <c r="F25" s="18" t="s">
        <v>28</v>
      </c>
      <c r="G25" s="18" t="s">
        <v>83</v>
      </c>
      <c r="H25" s="18" t="s">
        <v>103</v>
      </c>
    </row>
    <row r="26" spans="1:8">
      <c r="A26" s="18" t="s">
        <v>104</v>
      </c>
      <c r="B26" s="19">
        <v>5000</v>
      </c>
      <c r="C26" s="18" t="s">
        <v>25</v>
      </c>
      <c r="D26" s="20" t="s">
        <v>26</v>
      </c>
      <c r="E26" s="18" t="s">
        <v>27</v>
      </c>
      <c r="F26" s="18" t="s">
        <v>28</v>
      </c>
      <c r="G26" s="18" t="s">
        <v>83</v>
      </c>
      <c r="H26" s="18" t="s">
        <v>105</v>
      </c>
    </row>
    <row r="27" spans="1:8">
      <c r="A27" s="18" t="s">
        <v>106</v>
      </c>
      <c r="B27" s="19">
        <v>1000</v>
      </c>
      <c r="C27" s="18" t="s">
        <v>25</v>
      </c>
      <c r="D27" s="20" t="s">
        <v>26</v>
      </c>
      <c r="E27" s="18" t="s">
        <v>63</v>
      </c>
      <c r="F27" s="18" t="s">
        <v>28</v>
      </c>
      <c r="G27" s="18" t="s">
        <v>60</v>
      </c>
      <c r="H27" s="18" t="s">
        <v>107</v>
      </c>
    </row>
    <row r="28" spans="1:8">
      <c r="A28" s="18" t="s">
        <v>108</v>
      </c>
      <c r="B28" s="19">
        <v>5000</v>
      </c>
      <c r="C28" s="18" t="s">
        <v>25</v>
      </c>
      <c r="D28" s="20" t="s">
        <v>49</v>
      </c>
      <c r="E28" s="18" t="s">
        <v>63</v>
      </c>
      <c r="F28" s="18" t="s">
        <v>28</v>
      </c>
      <c r="G28" s="18" t="s">
        <v>41</v>
      </c>
      <c r="H28" s="18" t="s">
        <v>109</v>
      </c>
    </row>
    <row r="29" spans="1:8">
      <c r="A29" s="18" t="s">
        <v>110</v>
      </c>
      <c r="B29" s="19">
        <v>5000</v>
      </c>
      <c r="C29" s="18" t="s">
        <v>44</v>
      </c>
      <c r="D29" s="20" t="s">
        <v>26</v>
      </c>
      <c r="E29" s="18" t="s">
        <v>63</v>
      </c>
      <c r="F29" s="18" t="s">
        <v>28</v>
      </c>
      <c r="G29" s="18" t="s">
        <v>111</v>
      </c>
      <c r="H29" s="18" t="s">
        <v>112</v>
      </c>
    </row>
    <row r="30" spans="1:8">
      <c r="A30" s="18" t="s">
        <v>113</v>
      </c>
      <c r="B30" s="19">
        <v>5000</v>
      </c>
      <c r="C30" s="18" t="s">
        <v>25</v>
      </c>
      <c r="D30" s="20" t="s">
        <v>26</v>
      </c>
      <c r="E30" s="18" t="s">
        <v>32</v>
      </c>
      <c r="F30" s="18" t="s">
        <v>92</v>
      </c>
      <c r="G30" s="18" t="s">
        <v>83</v>
      </c>
      <c r="H30" s="18" t="s">
        <v>114</v>
      </c>
    </row>
    <row r="31" spans="1:8">
      <c r="A31" s="18" t="s">
        <v>115</v>
      </c>
      <c r="B31" s="19">
        <v>5000</v>
      </c>
      <c r="C31" s="18" t="s">
        <v>25</v>
      </c>
      <c r="D31" s="20" t="s">
        <v>49</v>
      </c>
      <c r="E31" s="18" t="s">
        <v>40</v>
      </c>
      <c r="F31" s="18" t="s">
        <v>92</v>
      </c>
      <c r="G31" s="18" t="s">
        <v>60</v>
      </c>
      <c r="H31" s="18" t="s">
        <v>116</v>
      </c>
    </row>
    <row r="32" spans="1:8">
      <c r="A32" s="18" t="s">
        <v>117</v>
      </c>
      <c r="B32" s="19">
        <v>5000</v>
      </c>
      <c r="C32" s="18" t="s">
        <v>53</v>
      </c>
      <c r="D32" s="20" t="s">
        <v>26</v>
      </c>
      <c r="E32" s="18" t="s">
        <v>32</v>
      </c>
      <c r="F32" s="18" t="s">
        <v>28</v>
      </c>
      <c r="G32" s="18" t="s">
        <v>83</v>
      </c>
      <c r="H32" s="18" t="s">
        <v>118</v>
      </c>
    </row>
    <row r="33" spans="1:8">
      <c r="A33" s="18" t="s">
        <v>119</v>
      </c>
      <c r="B33" s="19">
        <v>5000</v>
      </c>
      <c r="C33" s="18" t="s">
        <v>70</v>
      </c>
      <c r="D33" s="20" t="s">
        <v>26</v>
      </c>
      <c r="E33" s="18" t="s">
        <v>120</v>
      </c>
      <c r="F33" s="18" t="s">
        <v>28</v>
      </c>
      <c r="G33" s="18" t="s">
        <v>83</v>
      </c>
      <c r="H33" s="18" t="s">
        <v>121</v>
      </c>
    </row>
    <row r="34" spans="1:8">
      <c r="A34" s="18" t="s">
        <v>122</v>
      </c>
      <c r="B34" s="19">
        <v>5000</v>
      </c>
      <c r="C34" s="18" t="s">
        <v>70</v>
      </c>
      <c r="D34" s="20" t="s">
        <v>26</v>
      </c>
      <c r="E34" s="18" t="s">
        <v>67</v>
      </c>
      <c r="F34" s="18" t="s">
        <v>28</v>
      </c>
      <c r="G34" s="18" t="s">
        <v>83</v>
      </c>
      <c r="H34" s="18" t="s">
        <v>123</v>
      </c>
    </row>
    <row r="35" spans="1:8">
      <c r="A35" s="18" t="s">
        <v>124</v>
      </c>
      <c r="B35" s="19">
        <v>5000</v>
      </c>
      <c r="C35" s="18" t="s">
        <v>70</v>
      </c>
      <c r="D35" s="20" t="s">
        <v>49</v>
      </c>
      <c r="E35" s="18" t="s">
        <v>67</v>
      </c>
      <c r="F35" s="18" t="s">
        <v>125</v>
      </c>
      <c r="G35" s="18" t="s">
        <v>126</v>
      </c>
      <c r="H35" s="18" t="s">
        <v>127</v>
      </c>
    </row>
    <row r="36" spans="1:8">
      <c r="A36" s="18" t="s">
        <v>128</v>
      </c>
      <c r="B36" s="19">
        <v>2000</v>
      </c>
      <c r="C36" s="18" t="s">
        <v>44</v>
      </c>
      <c r="D36" s="20" t="s">
        <v>26</v>
      </c>
      <c r="E36" s="18" t="s">
        <v>40</v>
      </c>
      <c r="F36" s="18" t="s">
        <v>28</v>
      </c>
      <c r="G36" s="18" t="s">
        <v>129</v>
      </c>
      <c r="H36" s="18" t="s">
        <v>130</v>
      </c>
    </row>
    <row r="37" spans="1:8">
      <c r="A37" s="18" t="s">
        <v>131</v>
      </c>
      <c r="B37" s="19">
        <v>2500</v>
      </c>
      <c r="C37" s="18" t="s">
        <v>44</v>
      </c>
      <c r="D37" s="20" t="s">
        <v>26</v>
      </c>
      <c r="E37" s="18" t="s">
        <v>40</v>
      </c>
      <c r="F37" s="18" t="s">
        <v>92</v>
      </c>
      <c r="G37" s="18" t="s">
        <v>29</v>
      </c>
      <c r="H37" s="18" t="s">
        <v>132</v>
      </c>
    </row>
    <row r="38" spans="1:8">
      <c r="A38" s="18" t="s">
        <v>133</v>
      </c>
      <c r="B38" s="19">
        <v>5000</v>
      </c>
      <c r="C38" s="18" t="s">
        <v>25</v>
      </c>
      <c r="D38" s="20" t="s">
        <v>26</v>
      </c>
      <c r="E38" s="18" t="s">
        <v>40</v>
      </c>
      <c r="F38" s="18" t="s">
        <v>125</v>
      </c>
      <c r="G38" s="18" t="s">
        <v>86</v>
      </c>
      <c r="H38" s="18" t="s">
        <v>134</v>
      </c>
    </row>
    <row r="39" spans="1:8">
      <c r="A39" s="18" t="s">
        <v>135</v>
      </c>
      <c r="B39" s="19">
        <v>5000</v>
      </c>
      <c r="C39" s="18" t="s">
        <v>70</v>
      </c>
      <c r="D39" s="20" t="s">
        <v>26</v>
      </c>
      <c r="E39" s="18" t="s">
        <v>40</v>
      </c>
      <c r="F39" s="18" t="s">
        <v>77</v>
      </c>
      <c r="G39" s="18" t="s">
        <v>86</v>
      </c>
      <c r="H39" s="18" t="s">
        <v>136</v>
      </c>
    </row>
    <row r="40" spans="1:8" s="22" customFormat="1"/>
    <row r="41" spans="1:8">
      <c r="A41" s="23" t="s">
        <v>137</v>
      </c>
      <c r="B41" s="43">
        <f>SUM(B2:B39)</f>
        <v>172720.1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89B0-8BE3-4B98-BB96-26C732AEAB4A}">
  <dimension ref="A1:AC269"/>
  <sheetViews>
    <sheetView workbookViewId="0">
      <pane ySplit="1" topLeftCell="A2" activePane="bottomLeft" state="frozen"/>
      <selection pane="bottomLeft" activeCell="A4" sqref="A4"/>
    </sheetView>
  </sheetViews>
  <sheetFormatPr defaultRowHeight="15"/>
  <cols>
    <col min="1" max="1" width="41.7109375" customWidth="1"/>
    <col min="2" max="2" width="38.5703125" style="54" customWidth="1"/>
    <col min="3" max="3" width="9.140625" style="50"/>
    <col min="4" max="4" width="10.42578125" style="50" bestFit="1" customWidth="1"/>
    <col min="5" max="5" width="12.28515625" style="50" customWidth="1"/>
    <col min="6" max="9" width="9.140625" style="50"/>
    <col min="10" max="10" width="11.85546875" style="50" bestFit="1" customWidth="1"/>
    <col min="11" max="11" width="12.5703125" style="50" bestFit="1" customWidth="1"/>
    <col min="12" max="12" width="9.140625" style="50"/>
    <col min="13" max="13" width="8.42578125" style="50" bestFit="1" customWidth="1"/>
    <col min="14" max="14" width="2.7109375" style="53" customWidth="1"/>
    <col min="15" max="15" width="17.28515625" style="50" customWidth="1"/>
    <col min="16" max="16" width="41.7109375" customWidth="1"/>
    <col min="17" max="17" width="13" style="64" bestFit="1" customWidth="1"/>
    <col min="18" max="18" width="64.42578125" style="60" customWidth="1"/>
  </cols>
  <sheetData>
    <row r="1" spans="1:29" ht="26.25">
      <c r="A1" s="46" t="s">
        <v>138</v>
      </c>
      <c r="B1" s="30" t="s">
        <v>139</v>
      </c>
      <c r="C1" s="47" t="s">
        <v>140</v>
      </c>
      <c r="D1" s="47" t="s">
        <v>141</v>
      </c>
      <c r="E1" s="31" t="s">
        <v>142</v>
      </c>
      <c r="F1" s="47" t="s">
        <v>143</v>
      </c>
      <c r="G1" s="47" t="s">
        <v>144</v>
      </c>
      <c r="H1" s="47" t="s">
        <v>145</v>
      </c>
      <c r="I1" s="47" t="s">
        <v>146</v>
      </c>
      <c r="J1" s="47" t="s">
        <v>147</v>
      </c>
      <c r="K1" s="47" t="s">
        <v>148</v>
      </c>
      <c r="L1" s="47" t="s">
        <v>4</v>
      </c>
      <c r="M1" s="47" t="s">
        <v>149</v>
      </c>
      <c r="N1" s="82"/>
      <c r="O1" s="31" t="s">
        <v>150</v>
      </c>
      <c r="P1" s="46" t="s">
        <v>138</v>
      </c>
      <c r="Q1" s="59" t="s">
        <v>151</v>
      </c>
      <c r="R1" s="59" t="s">
        <v>152</v>
      </c>
      <c r="S1" s="48"/>
      <c r="T1" s="48"/>
      <c r="U1" s="48"/>
      <c r="V1" s="48"/>
      <c r="W1" s="48"/>
      <c r="X1" s="49"/>
      <c r="Y1" s="44"/>
      <c r="Z1" s="44"/>
      <c r="AA1" s="45"/>
    </row>
    <row r="2" spans="1:29" s="55" customFormat="1">
      <c r="A2" s="83" t="s">
        <v>153</v>
      </c>
      <c r="B2" s="84">
        <v>5000</v>
      </c>
      <c r="C2" s="85">
        <v>5</v>
      </c>
      <c r="D2" s="85">
        <v>5</v>
      </c>
      <c r="E2" s="85">
        <v>5</v>
      </c>
      <c r="F2" s="85">
        <v>5</v>
      </c>
      <c r="G2" s="85">
        <v>5</v>
      </c>
      <c r="H2" s="85">
        <v>5</v>
      </c>
      <c r="I2" s="85">
        <v>5</v>
      </c>
      <c r="J2" s="85">
        <v>5</v>
      </c>
      <c r="K2" s="85">
        <v>5</v>
      </c>
      <c r="L2" s="85">
        <v>5</v>
      </c>
      <c r="M2" s="86">
        <v>5</v>
      </c>
      <c r="N2" s="87"/>
      <c r="O2" s="88">
        <v>5</v>
      </c>
      <c r="P2" s="89" t="s">
        <v>153</v>
      </c>
      <c r="Q2" s="90" t="s">
        <v>154</v>
      </c>
      <c r="R2" s="91" t="s">
        <v>155</v>
      </c>
      <c r="S2" s="44"/>
      <c r="T2" s="44"/>
      <c r="U2" s="44"/>
      <c r="V2" s="44"/>
      <c r="W2" s="45"/>
      <c r="X2"/>
      <c r="Y2"/>
      <c r="Z2"/>
      <c r="AA2"/>
      <c r="AB2"/>
      <c r="AC2"/>
    </row>
    <row r="3" spans="1:29" s="55" customFormat="1" ht="15" customHeight="1">
      <c r="A3" s="92" t="s">
        <v>153</v>
      </c>
      <c r="B3" s="207" t="s">
        <v>156</v>
      </c>
      <c r="C3" s="93">
        <v>3</v>
      </c>
      <c r="D3" s="93">
        <v>3</v>
      </c>
      <c r="E3" s="93">
        <v>3</v>
      </c>
      <c r="F3" s="93">
        <v>3</v>
      </c>
      <c r="G3" s="93">
        <v>3</v>
      </c>
      <c r="H3" s="93">
        <v>4</v>
      </c>
      <c r="I3" s="93">
        <v>3</v>
      </c>
      <c r="J3" s="93">
        <v>2</v>
      </c>
      <c r="K3" s="93">
        <v>3</v>
      </c>
      <c r="L3" s="93">
        <v>2</v>
      </c>
      <c r="M3" s="94">
        <v>2</v>
      </c>
      <c r="N3" s="87"/>
      <c r="O3" s="61">
        <v>2</v>
      </c>
      <c r="P3" s="95" t="s">
        <v>153</v>
      </c>
      <c r="Q3" s="96" t="s">
        <v>157</v>
      </c>
      <c r="R3" s="97" t="s">
        <v>158</v>
      </c>
      <c r="S3" s="98"/>
      <c r="T3" s="98"/>
      <c r="U3" s="98"/>
      <c r="V3" s="98"/>
      <c r="W3" s="99"/>
      <c r="X3"/>
      <c r="Y3"/>
      <c r="Z3"/>
      <c r="AA3"/>
      <c r="AB3"/>
      <c r="AC3"/>
    </row>
    <row r="4" spans="1:29" s="55" customFormat="1">
      <c r="A4" s="100" t="s">
        <v>153</v>
      </c>
      <c r="B4" s="208"/>
      <c r="C4" s="101">
        <v>5</v>
      </c>
      <c r="D4" s="101">
        <v>3</v>
      </c>
      <c r="E4" s="101">
        <v>5</v>
      </c>
      <c r="F4" s="101">
        <v>2</v>
      </c>
      <c r="G4" s="101">
        <v>3</v>
      </c>
      <c r="H4" s="101">
        <v>3</v>
      </c>
      <c r="I4" s="101">
        <v>4</v>
      </c>
      <c r="J4" s="101">
        <v>3</v>
      </c>
      <c r="K4" s="101">
        <v>5</v>
      </c>
      <c r="L4" s="101">
        <v>2</v>
      </c>
      <c r="M4" s="94">
        <v>3</v>
      </c>
      <c r="N4" s="87"/>
      <c r="O4" s="79">
        <v>2</v>
      </c>
      <c r="P4" s="95" t="s">
        <v>153</v>
      </c>
      <c r="Q4" s="96" t="s">
        <v>159</v>
      </c>
      <c r="R4" s="102" t="s">
        <v>160</v>
      </c>
      <c r="S4" s="98"/>
      <c r="T4" s="98"/>
      <c r="U4" s="98"/>
      <c r="V4" s="98"/>
      <c r="W4" s="99"/>
      <c r="X4"/>
      <c r="Y4"/>
      <c r="Z4"/>
      <c r="AA4"/>
      <c r="AB4"/>
      <c r="AC4"/>
    </row>
    <row r="5" spans="1:29" s="55" customFormat="1">
      <c r="A5" s="92" t="s">
        <v>153</v>
      </c>
      <c r="B5" s="208"/>
      <c r="C5" s="93">
        <v>5</v>
      </c>
      <c r="D5" s="93">
        <v>5</v>
      </c>
      <c r="E5" s="93">
        <v>5</v>
      </c>
      <c r="F5" s="93">
        <v>5</v>
      </c>
      <c r="G5" s="93">
        <v>5</v>
      </c>
      <c r="H5" s="93">
        <v>5</v>
      </c>
      <c r="I5" s="93">
        <v>5</v>
      </c>
      <c r="J5" s="93">
        <v>5</v>
      </c>
      <c r="K5" s="93">
        <v>5</v>
      </c>
      <c r="L5" s="93">
        <v>5</v>
      </c>
      <c r="M5" s="94">
        <v>5</v>
      </c>
      <c r="N5" s="103"/>
      <c r="O5" s="79">
        <v>5</v>
      </c>
      <c r="P5" s="95" t="s">
        <v>153</v>
      </c>
      <c r="Q5" s="96" t="s">
        <v>161</v>
      </c>
      <c r="R5" s="104"/>
      <c r="S5" s="98"/>
      <c r="T5" s="98"/>
      <c r="U5" s="98"/>
      <c r="V5" s="98"/>
      <c r="W5" s="99"/>
      <c r="X5"/>
      <c r="Y5"/>
      <c r="Z5"/>
      <c r="AA5"/>
      <c r="AB5"/>
      <c r="AC5"/>
    </row>
    <row r="6" spans="1:29" s="55" customFormat="1">
      <c r="A6" s="100" t="s">
        <v>153</v>
      </c>
      <c r="B6" s="208"/>
      <c r="C6" s="101">
        <v>3</v>
      </c>
      <c r="D6" s="101">
        <v>3</v>
      </c>
      <c r="E6" s="101">
        <v>3</v>
      </c>
      <c r="F6" s="101">
        <v>3</v>
      </c>
      <c r="G6" s="101">
        <v>4</v>
      </c>
      <c r="H6" s="101">
        <v>3</v>
      </c>
      <c r="I6" s="101">
        <v>3</v>
      </c>
      <c r="J6" s="101">
        <v>3</v>
      </c>
      <c r="K6" s="101">
        <v>3</v>
      </c>
      <c r="L6" s="101">
        <v>4</v>
      </c>
      <c r="M6" s="94">
        <v>3</v>
      </c>
      <c r="N6" s="103"/>
      <c r="O6" s="79">
        <v>2</v>
      </c>
      <c r="P6" s="95" t="s">
        <v>153</v>
      </c>
      <c r="Q6" s="96" t="s">
        <v>162</v>
      </c>
      <c r="R6" s="105"/>
      <c r="S6" s="98"/>
      <c r="T6" s="98"/>
      <c r="U6" s="98"/>
      <c r="V6" s="98"/>
      <c r="W6" s="99"/>
      <c r="X6"/>
      <c r="Y6"/>
      <c r="Z6"/>
      <c r="AA6"/>
      <c r="AB6"/>
      <c r="AC6"/>
    </row>
    <row r="7" spans="1:29" s="55" customFormat="1">
      <c r="A7" s="92" t="s">
        <v>153</v>
      </c>
      <c r="B7" s="208"/>
      <c r="C7" s="93">
        <v>2</v>
      </c>
      <c r="D7" s="93">
        <v>2</v>
      </c>
      <c r="E7" s="93">
        <v>2</v>
      </c>
      <c r="F7" s="93">
        <v>2</v>
      </c>
      <c r="G7" s="93">
        <v>2</v>
      </c>
      <c r="H7" s="93">
        <v>3</v>
      </c>
      <c r="I7" s="93">
        <v>3</v>
      </c>
      <c r="J7" s="93">
        <v>2</v>
      </c>
      <c r="K7" s="93">
        <v>3</v>
      </c>
      <c r="L7" s="93">
        <v>3</v>
      </c>
      <c r="M7" s="94">
        <v>3</v>
      </c>
      <c r="N7" s="87"/>
      <c r="O7" s="79">
        <v>2</v>
      </c>
      <c r="P7" s="95" t="s">
        <v>153</v>
      </c>
      <c r="Q7" s="96" t="s">
        <v>163</v>
      </c>
      <c r="R7" s="97" t="s">
        <v>164</v>
      </c>
      <c r="S7" s="98"/>
      <c r="T7" s="98"/>
      <c r="U7" s="98"/>
      <c r="V7" s="98"/>
      <c r="W7" s="99"/>
      <c r="X7"/>
      <c r="Y7"/>
      <c r="Z7"/>
      <c r="AA7"/>
      <c r="AB7"/>
      <c r="AC7"/>
    </row>
    <row r="8" spans="1:29" s="56" customFormat="1">
      <c r="A8" s="106" t="s">
        <v>153</v>
      </c>
      <c r="B8" s="209"/>
      <c r="C8" s="107">
        <v>4</v>
      </c>
      <c r="D8" s="107">
        <v>4</v>
      </c>
      <c r="E8" s="107">
        <v>4</v>
      </c>
      <c r="F8" s="107">
        <v>4</v>
      </c>
      <c r="G8" s="107">
        <v>4</v>
      </c>
      <c r="H8" s="107">
        <v>4</v>
      </c>
      <c r="I8" s="107">
        <v>4</v>
      </c>
      <c r="J8" s="107">
        <v>3</v>
      </c>
      <c r="K8" s="107">
        <v>4</v>
      </c>
      <c r="L8" s="107">
        <v>5</v>
      </c>
      <c r="M8" s="108">
        <v>4</v>
      </c>
      <c r="N8" s="87"/>
      <c r="O8" s="62">
        <v>2</v>
      </c>
      <c r="P8" s="109" t="s">
        <v>153</v>
      </c>
      <c r="Q8" s="110" t="s">
        <v>165</v>
      </c>
      <c r="R8" s="111" t="s">
        <v>166</v>
      </c>
      <c r="S8" s="112"/>
      <c r="T8" s="112"/>
      <c r="U8" s="112"/>
      <c r="V8" s="112"/>
      <c r="W8" s="113"/>
      <c r="X8" s="52"/>
      <c r="Y8" s="52"/>
      <c r="Z8" s="52"/>
      <c r="AA8" s="52"/>
      <c r="AB8" s="52"/>
      <c r="AC8" s="52"/>
    </row>
    <row r="9" spans="1:29" s="55" customFormat="1">
      <c r="A9" s="114" t="s">
        <v>31</v>
      </c>
      <c r="B9" s="115">
        <v>3905</v>
      </c>
      <c r="C9" s="116">
        <v>5</v>
      </c>
      <c r="D9" s="116">
        <v>5</v>
      </c>
      <c r="E9" s="116">
        <v>5</v>
      </c>
      <c r="F9" s="116">
        <v>4</v>
      </c>
      <c r="G9" s="116">
        <v>5</v>
      </c>
      <c r="H9" s="116">
        <v>4</v>
      </c>
      <c r="I9" s="116">
        <v>5</v>
      </c>
      <c r="J9" s="116">
        <v>4</v>
      </c>
      <c r="K9" s="116">
        <v>3</v>
      </c>
      <c r="L9" s="116">
        <v>4</v>
      </c>
      <c r="M9" s="117">
        <v>3</v>
      </c>
      <c r="N9" s="87"/>
      <c r="O9" s="78">
        <v>4</v>
      </c>
      <c r="P9" s="118" t="s">
        <v>31</v>
      </c>
      <c r="Q9" s="119" t="s">
        <v>157</v>
      </c>
      <c r="R9" s="120" t="s">
        <v>167</v>
      </c>
      <c r="S9" s="121"/>
      <c r="T9" s="121"/>
      <c r="U9" s="121"/>
      <c r="V9" s="121"/>
      <c r="W9" s="122"/>
      <c r="X9"/>
      <c r="Y9"/>
      <c r="Z9"/>
      <c r="AA9"/>
      <c r="AB9"/>
      <c r="AC9"/>
    </row>
    <row r="10" spans="1:29" s="55" customFormat="1" ht="15" customHeight="1">
      <c r="A10" s="100" t="s">
        <v>31</v>
      </c>
      <c r="B10" s="207" t="s">
        <v>168</v>
      </c>
      <c r="C10" s="101">
        <v>5</v>
      </c>
      <c r="D10" s="101">
        <v>5</v>
      </c>
      <c r="E10" s="101">
        <v>5</v>
      </c>
      <c r="F10" s="101">
        <v>5</v>
      </c>
      <c r="G10" s="101">
        <v>5</v>
      </c>
      <c r="H10" s="101">
        <v>5</v>
      </c>
      <c r="I10" s="101">
        <v>5</v>
      </c>
      <c r="J10" s="101">
        <v>5</v>
      </c>
      <c r="K10" s="101">
        <v>5</v>
      </c>
      <c r="L10" s="101">
        <v>5</v>
      </c>
      <c r="M10" s="94">
        <v>5</v>
      </c>
      <c r="N10" s="87"/>
      <c r="O10" s="79">
        <v>5</v>
      </c>
      <c r="P10" s="95" t="s">
        <v>31</v>
      </c>
      <c r="Q10" s="96" t="s">
        <v>159</v>
      </c>
      <c r="R10" s="102" t="s">
        <v>169</v>
      </c>
      <c r="S10" s="98"/>
      <c r="T10" s="98"/>
      <c r="U10" s="98"/>
      <c r="V10" s="98"/>
      <c r="W10" s="99"/>
      <c r="X10"/>
      <c r="Y10"/>
      <c r="Z10"/>
      <c r="AA10"/>
      <c r="AB10"/>
      <c r="AC10"/>
    </row>
    <row r="11" spans="1:29" s="55" customFormat="1">
      <c r="A11" s="92" t="s">
        <v>31</v>
      </c>
      <c r="B11" s="208"/>
      <c r="C11" s="93">
        <v>5</v>
      </c>
      <c r="D11" s="93">
        <v>5</v>
      </c>
      <c r="E11" s="93">
        <v>5</v>
      </c>
      <c r="F11" s="93">
        <v>5</v>
      </c>
      <c r="G11" s="93">
        <v>5</v>
      </c>
      <c r="H11" s="93">
        <v>5</v>
      </c>
      <c r="I11" s="93">
        <v>5</v>
      </c>
      <c r="J11" s="93">
        <v>5</v>
      </c>
      <c r="K11" s="93">
        <v>5</v>
      </c>
      <c r="L11" s="93">
        <v>5</v>
      </c>
      <c r="M11" s="94">
        <v>5</v>
      </c>
      <c r="N11" s="103"/>
      <c r="O11" s="79">
        <v>5</v>
      </c>
      <c r="P11" s="95" t="s">
        <v>31</v>
      </c>
      <c r="Q11" s="96" t="s">
        <v>161</v>
      </c>
      <c r="R11" s="104"/>
      <c r="S11" s="98"/>
      <c r="T11" s="98"/>
      <c r="U11" s="98"/>
      <c r="V11" s="98"/>
      <c r="W11" s="99"/>
      <c r="X11"/>
      <c r="Y11"/>
      <c r="Z11"/>
      <c r="AA11"/>
      <c r="AB11"/>
      <c r="AC11"/>
    </row>
    <row r="12" spans="1:29" s="55" customFormat="1">
      <c r="A12" s="100" t="s">
        <v>31</v>
      </c>
      <c r="B12" s="208"/>
      <c r="C12" s="101">
        <v>4</v>
      </c>
      <c r="D12" s="101">
        <v>3</v>
      </c>
      <c r="E12" s="101">
        <v>4</v>
      </c>
      <c r="F12" s="101">
        <v>5</v>
      </c>
      <c r="G12" s="101">
        <v>5</v>
      </c>
      <c r="H12" s="101">
        <v>5</v>
      </c>
      <c r="I12" s="101">
        <v>5</v>
      </c>
      <c r="J12" s="101">
        <v>5</v>
      </c>
      <c r="K12" s="101">
        <v>5</v>
      </c>
      <c r="L12" s="101">
        <v>5</v>
      </c>
      <c r="M12" s="94">
        <v>5</v>
      </c>
      <c r="N12" s="87"/>
      <c r="O12" s="79">
        <v>4</v>
      </c>
      <c r="P12" s="95" t="s">
        <v>31</v>
      </c>
      <c r="Q12" s="96" t="s">
        <v>154</v>
      </c>
      <c r="R12" s="102" t="s">
        <v>170</v>
      </c>
      <c r="S12" s="98"/>
      <c r="T12" s="98"/>
      <c r="U12" s="98"/>
      <c r="V12" s="98"/>
      <c r="W12" s="99"/>
      <c r="X12"/>
      <c r="Y12"/>
      <c r="Z12"/>
      <c r="AA12"/>
      <c r="AB12"/>
      <c r="AC12"/>
    </row>
    <row r="13" spans="1:29" s="55" customFormat="1">
      <c r="A13" s="92" t="s">
        <v>31</v>
      </c>
      <c r="B13" s="208"/>
      <c r="C13" s="93">
        <v>4</v>
      </c>
      <c r="D13" s="93">
        <v>3</v>
      </c>
      <c r="E13" s="93">
        <v>4</v>
      </c>
      <c r="F13" s="93">
        <v>4</v>
      </c>
      <c r="G13" s="93">
        <v>5</v>
      </c>
      <c r="H13" s="93">
        <v>4</v>
      </c>
      <c r="I13" s="93">
        <v>4</v>
      </c>
      <c r="J13" s="93">
        <v>4</v>
      </c>
      <c r="K13" s="93">
        <v>4</v>
      </c>
      <c r="L13" s="93">
        <v>3</v>
      </c>
      <c r="M13" s="94">
        <v>3</v>
      </c>
      <c r="N13" s="103"/>
      <c r="O13" s="79">
        <v>4</v>
      </c>
      <c r="P13" s="95" t="s">
        <v>31</v>
      </c>
      <c r="Q13" s="96" t="s">
        <v>162</v>
      </c>
      <c r="R13" s="104"/>
      <c r="S13" s="98"/>
      <c r="T13" s="98"/>
      <c r="U13" s="98"/>
      <c r="V13" s="98"/>
      <c r="W13" s="99"/>
      <c r="X13"/>
      <c r="Y13"/>
      <c r="Z13"/>
      <c r="AA13"/>
      <c r="AB13"/>
      <c r="AC13"/>
    </row>
    <row r="14" spans="1:29" s="55" customFormat="1">
      <c r="A14" s="100" t="s">
        <v>31</v>
      </c>
      <c r="B14" s="208"/>
      <c r="C14" s="101">
        <v>5</v>
      </c>
      <c r="D14" s="101">
        <v>4</v>
      </c>
      <c r="E14" s="101">
        <v>5</v>
      </c>
      <c r="F14" s="101">
        <v>5</v>
      </c>
      <c r="G14" s="101">
        <v>4</v>
      </c>
      <c r="H14" s="101">
        <v>5</v>
      </c>
      <c r="I14" s="101">
        <v>5</v>
      </c>
      <c r="J14" s="101">
        <v>5</v>
      </c>
      <c r="K14" s="101">
        <v>4</v>
      </c>
      <c r="L14" s="101">
        <v>5</v>
      </c>
      <c r="M14" s="94">
        <v>5</v>
      </c>
      <c r="N14" s="87"/>
      <c r="O14" s="79">
        <v>5</v>
      </c>
      <c r="P14" s="95" t="s">
        <v>31</v>
      </c>
      <c r="Q14" s="96" t="s">
        <v>163</v>
      </c>
      <c r="R14" s="102" t="s">
        <v>171</v>
      </c>
      <c r="S14" s="98"/>
      <c r="T14" s="98"/>
      <c r="U14" s="98"/>
      <c r="V14" s="98"/>
      <c r="W14" s="99"/>
      <c r="X14"/>
      <c r="Y14"/>
      <c r="Z14"/>
      <c r="AA14"/>
      <c r="AB14"/>
      <c r="AC14"/>
    </row>
    <row r="15" spans="1:29" s="56" customFormat="1">
      <c r="A15" s="123" t="s">
        <v>31</v>
      </c>
      <c r="B15" s="209"/>
      <c r="C15" s="124">
        <v>5</v>
      </c>
      <c r="D15" s="124">
        <v>4</v>
      </c>
      <c r="E15" s="124">
        <v>5</v>
      </c>
      <c r="F15" s="124">
        <v>5</v>
      </c>
      <c r="G15" s="124">
        <v>5</v>
      </c>
      <c r="H15" s="124">
        <v>5</v>
      </c>
      <c r="I15" s="124">
        <v>5</v>
      </c>
      <c r="J15" s="124">
        <v>5</v>
      </c>
      <c r="K15" s="124">
        <v>5</v>
      </c>
      <c r="L15" s="124">
        <v>5</v>
      </c>
      <c r="M15" s="108">
        <v>5</v>
      </c>
      <c r="N15" s="87"/>
      <c r="O15" s="80">
        <v>5</v>
      </c>
      <c r="P15" s="109" t="s">
        <v>31</v>
      </c>
      <c r="Q15" s="110" t="s">
        <v>165</v>
      </c>
      <c r="R15" s="125" t="s">
        <v>172</v>
      </c>
      <c r="S15" s="112"/>
      <c r="T15" s="112"/>
      <c r="U15" s="112"/>
      <c r="V15" s="112"/>
      <c r="W15" s="113"/>
      <c r="X15" s="52"/>
      <c r="Y15" s="52"/>
      <c r="Z15" s="52"/>
      <c r="AA15" s="52"/>
      <c r="AB15" s="52"/>
      <c r="AC15" s="52"/>
    </row>
    <row r="16" spans="1:29" s="55" customFormat="1">
      <c r="A16" s="126" t="s">
        <v>35</v>
      </c>
      <c r="B16" s="127">
        <v>5000</v>
      </c>
      <c r="C16" s="128">
        <v>4</v>
      </c>
      <c r="D16" s="128">
        <v>4</v>
      </c>
      <c r="E16" s="128">
        <v>5</v>
      </c>
      <c r="F16" s="128">
        <v>4</v>
      </c>
      <c r="G16" s="128">
        <v>4</v>
      </c>
      <c r="H16" s="128">
        <v>3</v>
      </c>
      <c r="I16" s="128">
        <v>3</v>
      </c>
      <c r="J16" s="128">
        <v>4</v>
      </c>
      <c r="K16" s="128">
        <v>4</v>
      </c>
      <c r="L16" s="128">
        <v>2</v>
      </c>
      <c r="M16" s="117">
        <v>3</v>
      </c>
      <c r="N16" s="87"/>
      <c r="O16" s="78">
        <v>4</v>
      </c>
      <c r="P16" s="118" t="s">
        <v>35</v>
      </c>
      <c r="Q16" s="119" t="s">
        <v>157</v>
      </c>
      <c r="R16" s="129" t="s">
        <v>173</v>
      </c>
      <c r="S16" s="121"/>
      <c r="T16" s="121"/>
      <c r="U16" s="121"/>
      <c r="V16" s="121"/>
      <c r="W16" s="122"/>
      <c r="X16"/>
      <c r="Y16"/>
      <c r="Z16"/>
      <c r="AA16"/>
      <c r="AB16"/>
      <c r="AC16"/>
    </row>
    <row r="17" spans="1:29" s="55" customFormat="1" ht="15" customHeight="1">
      <c r="A17" s="92" t="s">
        <v>35</v>
      </c>
      <c r="B17" s="207" t="s">
        <v>174</v>
      </c>
      <c r="C17" s="93">
        <v>5</v>
      </c>
      <c r="D17" s="93">
        <v>5</v>
      </c>
      <c r="E17" s="93">
        <v>5</v>
      </c>
      <c r="F17" s="93">
        <v>5</v>
      </c>
      <c r="G17" s="93">
        <v>5</v>
      </c>
      <c r="H17" s="93">
        <v>5</v>
      </c>
      <c r="I17" s="93">
        <v>5</v>
      </c>
      <c r="J17" s="93">
        <v>5</v>
      </c>
      <c r="K17" s="93">
        <v>5</v>
      </c>
      <c r="L17" s="93">
        <v>4</v>
      </c>
      <c r="M17" s="94">
        <v>5</v>
      </c>
      <c r="N17" s="87"/>
      <c r="O17" s="79">
        <v>5</v>
      </c>
      <c r="P17" s="95" t="s">
        <v>35</v>
      </c>
      <c r="Q17" s="96" t="s">
        <v>159</v>
      </c>
      <c r="R17" s="97" t="s">
        <v>175</v>
      </c>
      <c r="S17" s="98"/>
      <c r="T17" s="98"/>
      <c r="U17" s="98"/>
      <c r="V17" s="98"/>
      <c r="W17" s="99"/>
      <c r="X17"/>
      <c r="Y17"/>
      <c r="Z17"/>
      <c r="AA17"/>
      <c r="AB17"/>
      <c r="AC17"/>
    </row>
    <row r="18" spans="1:29" s="55" customFormat="1">
      <c r="A18" s="100" t="s">
        <v>35</v>
      </c>
      <c r="B18" s="208"/>
      <c r="C18" s="101">
        <v>5</v>
      </c>
      <c r="D18" s="101">
        <v>5</v>
      </c>
      <c r="E18" s="101">
        <v>5</v>
      </c>
      <c r="F18" s="101">
        <v>5</v>
      </c>
      <c r="G18" s="101">
        <v>5</v>
      </c>
      <c r="H18" s="101">
        <v>5</v>
      </c>
      <c r="I18" s="101">
        <v>5</v>
      </c>
      <c r="J18" s="101">
        <v>5</v>
      </c>
      <c r="K18" s="101">
        <v>5</v>
      </c>
      <c r="L18" s="101">
        <v>3</v>
      </c>
      <c r="M18" s="94">
        <v>3</v>
      </c>
      <c r="N18" s="103"/>
      <c r="O18" s="79">
        <v>5</v>
      </c>
      <c r="P18" s="95" t="s">
        <v>35</v>
      </c>
      <c r="Q18" s="96" t="s">
        <v>161</v>
      </c>
      <c r="R18" s="105"/>
      <c r="S18" s="98"/>
      <c r="T18" s="98"/>
      <c r="U18" s="98"/>
      <c r="V18" s="98"/>
      <c r="W18" s="99"/>
      <c r="X18"/>
      <c r="Y18"/>
      <c r="Z18"/>
      <c r="AA18"/>
      <c r="AB18"/>
      <c r="AC18"/>
    </row>
    <row r="19" spans="1:29" s="55" customFormat="1">
      <c r="A19" s="92" t="s">
        <v>35</v>
      </c>
      <c r="B19" s="208"/>
      <c r="C19" s="93">
        <v>5</v>
      </c>
      <c r="D19" s="93">
        <v>5</v>
      </c>
      <c r="E19" s="93">
        <v>5</v>
      </c>
      <c r="F19" s="93">
        <v>5</v>
      </c>
      <c r="G19" s="93">
        <v>5</v>
      </c>
      <c r="H19" s="93">
        <v>5</v>
      </c>
      <c r="I19" s="93">
        <v>2</v>
      </c>
      <c r="J19" s="93">
        <v>5</v>
      </c>
      <c r="K19" s="93">
        <v>5</v>
      </c>
      <c r="L19" s="93">
        <v>2</v>
      </c>
      <c r="M19" s="94">
        <v>2</v>
      </c>
      <c r="N19" s="87"/>
      <c r="O19" s="79">
        <v>4</v>
      </c>
      <c r="P19" s="95" t="s">
        <v>35</v>
      </c>
      <c r="Q19" s="96" t="s">
        <v>154</v>
      </c>
      <c r="R19" s="97" t="s">
        <v>176</v>
      </c>
      <c r="S19" s="98"/>
      <c r="T19" s="98"/>
      <c r="U19" s="98"/>
      <c r="V19" s="98"/>
      <c r="W19" s="99"/>
      <c r="X19"/>
      <c r="Y19"/>
      <c r="Z19"/>
      <c r="AA19"/>
      <c r="AB19"/>
      <c r="AC19"/>
    </row>
    <row r="20" spans="1:29" s="55" customFormat="1">
      <c r="A20" s="100" t="s">
        <v>35</v>
      </c>
      <c r="B20" s="208"/>
      <c r="C20" s="101">
        <v>3</v>
      </c>
      <c r="D20" s="101">
        <v>4</v>
      </c>
      <c r="E20" s="101">
        <v>4</v>
      </c>
      <c r="F20" s="101">
        <v>4</v>
      </c>
      <c r="G20" s="101">
        <v>5</v>
      </c>
      <c r="H20" s="101">
        <v>4</v>
      </c>
      <c r="I20" s="101">
        <v>4</v>
      </c>
      <c r="J20" s="101">
        <v>4</v>
      </c>
      <c r="K20" s="101">
        <v>5</v>
      </c>
      <c r="L20" s="101">
        <v>3</v>
      </c>
      <c r="M20" s="94">
        <v>4</v>
      </c>
      <c r="N20" s="103"/>
      <c r="O20" s="79">
        <v>5</v>
      </c>
      <c r="P20" s="95" t="s">
        <v>35</v>
      </c>
      <c r="Q20" s="96" t="s">
        <v>162</v>
      </c>
      <c r="R20" s="105"/>
      <c r="S20" s="98"/>
      <c r="T20" s="98"/>
      <c r="U20" s="98"/>
      <c r="V20" s="98"/>
      <c r="W20" s="99"/>
      <c r="X20"/>
      <c r="Y20"/>
      <c r="Z20"/>
      <c r="AA20"/>
      <c r="AB20"/>
      <c r="AC20"/>
    </row>
    <row r="21" spans="1:29" s="55" customFormat="1">
      <c r="A21" s="92" t="s">
        <v>35</v>
      </c>
      <c r="B21" s="208"/>
      <c r="C21" s="93">
        <v>4</v>
      </c>
      <c r="D21" s="93">
        <v>4</v>
      </c>
      <c r="E21" s="93">
        <v>5</v>
      </c>
      <c r="F21" s="93">
        <v>3</v>
      </c>
      <c r="G21" s="93">
        <v>3</v>
      </c>
      <c r="H21" s="93">
        <v>3</v>
      </c>
      <c r="I21" s="93">
        <v>3</v>
      </c>
      <c r="J21" s="93">
        <v>3</v>
      </c>
      <c r="K21" s="93">
        <v>4</v>
      </c>
      <c r="L21" s="93">
        <v>2</v>
      </c>
      <c r="M21" s="94">
        <v>3</v>
      </c>
      <c r="N21" s="87"/>
      <c r="O21" s="61">
        <v>4</v>
      </c>
      <c r="P21" s="95" t="s">
        <v>35</v>
      </c>
      <c r="Q21" s="96" t="s">
        <v>163</v>
      </c>
      <c r="R21" s="97" t="s">
        <v>177</v>
      </c>
      <c r="S21" s="98"/>
      <c r="T21" s="98"/>
      <c r="U21" s="98"/>
      <c r="V21" s="98"/>
      <c r="W21" s="99"/>
      <c r="X21"/>
      <c r="Y21"/>
      <c r="Z21"/>
      <c r="AA21"/>
      <c r="AB21"/>
      <c r="AC21"/>
    </row>
    <row r="22" spans="1:29" s="56" customFormat="1">
      <c r="A22" s="106" t="s">
        <v>35</v>
      </c>
      <c r="B22" s="209"/>
      <c r="C22" s="107">
        <v>5</v>
      </c>
      <c r="D22" s="107">
        <v>5</v>
      </c>
      <c r="E22" s="107">
        <v>5</v>
      </c>
      <c r="F22" s="107">
        <v>5</v>
      </c>
      <c r="G22" s="107">
        <v>5</v>
      </c>
      <c r="H22" s="107">
        <v>5</v>
      </c>
      <c r="I22" s="107">
        <v>5</v>
      </c>
      <c r="J22" s="107">
        <v>5</v>
      </c>
      <c r="K22" s="107">
        <v>5</v>
      </c>
      <c r="L22" s="107">
        <v>5</v>
      </c>
      <c r="M22" s="108">
        <v>5</v>
      </c>
      <c r="N22" s="87"/>
      <c r="O22" s="80">
        <v>5</v>
      </c>
      <c r="P22" s="109" t="s">
        <v>35</v>
      </c>
      <c r="Q22" s="110" t="s">
        <v>165</v>
      </c>
      <c r="R22" s="111" t="s">
        <v>178</v>
      </c>
      <c r="S22" s="112"/>
      <c r="T22" s="112"/>
      <c r="U22" s="112"/>
      <c r="V22" s="112"/>
      <c r="W22" s="113"/>
      <c r="X22" s="52"/>
      <c r="Y22" s="52"/>
      <c r="Z22" s="52"/>
      <c r="AA22" s="52"/>
      <c r="AB22" s="52"/>
      <c r="AC22" s="52"/>
    </row>
    <row r="23" spans="1:29" s="55" customFormat="1">
      <c r="A23" s="114" t="s">
        <v>39</v>
      </c>
      <c r="B23" s="127">
        <v>5000</v>
      </c>
      <c r="C23" s="116">
        <v>5</v>
      </c>
      <c r="D23" s="116">
        <v>5</v>
      </c>
      <c r="E23" s="116">
        <v>5</v>
      </c>
      <c r="F23" s="116">
        <v>5</v>
      </c>
      <c r="G23" s="116">
        <v>5</v>
      </c>
      <c r="H23" s="116">
        <v>3</v>
      </c>
      <c r="I23" s="116">
        <v>5</v>
      </c>
      <c r="J23" s="116">
        <v>5</v>
      </c>
      <c r="K23" s="116">
        <v>3</v>
      </c>
      <c r="L23" s="116">
        <v>5</v>
      </c>
      <c r="M23" s="117">
        <v>3</v>
      </c>
      <c r="N23" s="87"/>
      <c r="O23" s="63">
        <v>4</v>
      </c>
      <c r="P23" s="118" t="s">
        <v>39</v>
      </c>
      <c r="Q23" s="119" t="s">
        <v>157</v>
      </c>
      <c r="R23" s="120" t="s">
        <v>179</v>
      </c>
      <c r="S23" s="121"/>
      <c r="T23" s="121"/>
      <c r="U23" s="121"/>
      <c r="V23" s="121"/>
      <c r="W23" s="122"/>
      <c r="X23"/>
      <c r="Y23"/>
      <c r="Z23"/>
      <c r="AA23"/>
      <c r="AB23"/>
      <c r="AC23"/>
    </row>
    <row r="24" spans="1:29" s="55" customFormat="1" ht="15" customHeight="1">
      <c r="A24" s="100" t="s">
        <v>39</v>
      </c>
      <c r="B24" s="207" t="s">
        <v>180</v>
      </c>
      <c r="C24" s="101">
        <v>5</v>
      </c>
      <c r="D24" s="101">
        <v>4</v>
      </c>
      <c r="E24" s="101">
        <v>5</v>
      </c>
      <c r="F24" s="101">
        <v>4</v>
      </c>
      <c r="G24" s="101">
        <v>4</v>
      </c>
      <c r="H24" s="101">
        <v>5</v>
      </c>
      <c r="I24" s="101">
        <v>5</v>
      </c>
      <c r="J24" s="101">
        <v>5</v>
      </c>
      <c r="K24" s="101">
        <v>5</v>
      </c>
      <c r="L24" s="101">
        <v>3</v>
      </c>
      <c r="M24" s="94">
        <v>5</v>
      </c>
      <c r="N24" s="87"/>
      <c r="O24" s="79">
        <v>4</v>
      </c>
      <c r="P24" s="95" t="s">
        <v>39</v>
      </c>
      <c r="Q24" s="96" t="s">
        <v>159</v>
      </c>
      <c r="R24" s="102" t="s">
        <v>181</v>
      </c>
      <c r="S24" s="98"/>
      <c r="T24" s="98"/>
      <c r="U24" s="98"/>
      <c r="V24" s="98"/>
      <c r="W24" s="99"/>
      <c r="X24"/>
      <c r="Y24"/>
      <c r="Z24"/>
      <c r="AA24"/>
      <c r="AB24"/>
      <c r="AC24"/>
    </row>
    <row r="25" spans="1:29" s="55" customFormat="1">
      <c r="A25" s="92" t="s">
        <v>39</v>
      </c>
      <c r="B25" s="208"/>
      <c r="C25" s="93">
        <v>5</v>
      </c>
      <c r="D25" s="93">
        <v>5</v>
      </c>
      <c r="E25" s="93">
        <v>5</v>
      </c>
      <c r="F25" s="93">
        <v>5</v>
      </c>
      <c r="G25" s="93">
        <v>5</v>
      </c>
      <c r="H25" s="93">
        <v>5</v>
      </c>
      <c r="I25" s="93">
        <v>5</v>
      </c>
      <c r="J25" s="93">
        <v>5</v>
      </c>
      <c r="K25" s="93">
        <v>5</v>
      </c>
      <c r="L25" s="93">
        <v>5</v>
      </c>
      <c r="M25" s="94">
        <v>5</v>
      </c>
      <c r="N25" s="103"/>
      <c r="O25" s="61">
        <v>4</v>
      </c>
      <c r="P25" s="95" t="s">
        <v>39</v>
      </c>
      <c r="Q25" s="96" t="s">
        <v>161</v>
      </c>
      <c r="R25" s="104"/>
      <c r="S25" s="98"/>
      <c r="T25" s="98"/>
      <c r="U25" s="98"/>
      <c r="V25" s="98"/>
      <c r="W25" s="99"/>
      <c r="X25"/>
      <c r="Y25"/>
      <c r="Z25"/>
      <c r="AA25"/>
      <c r="AB25"/>
      <c r="AC25"/>
    </row>
    <row r="26" spans="1:29" s="55" customFormat="1">
      <c r="A26" s="100" t="s">
        <v>39</v>
      </c>
      <c r="B26" s="208"/>
      <c r="C26" s="101">
        <v>5</v>
      </c>
      <c r="D26" s="101">
        <v>5</v>
      </c>
      <c r="E26" s="101">
        <v>5</v>
      </c>
      <c r="F26" s="101">
        <v>5</v>
      </c>
      <c r="G26" s="101">
        <v>5</v>
      </c>
      <c r="H26" s="101">
        <v>5</v>
      </c>
      <c r="I26" s="101">
        <v>5</v>
      </c>
      <c r="J26" s="101">
        <v>5</v>
      </c>
      <c r="K26" s="101">
        <v>5</v>
      </c>
      <c r="L26" s="101">
        <v>5</v>
      </c>
      <c r="M26" s="94">
        <v>5</v>
      </c>
      <c r="N26" s="87"/>
      <c r="O26" s="61">
        <v>3</v>
      </c>
      <c r="P26" s="95" t="s">
        <v>39</v>
      </c>
      <c r="Q26" s="96" t="s">
        <v>154</v>
      </c>
      <c r="R26" s="102" t="s">
        <v>182</v>
      </c>
      <c r="S26" s="98"/>
      <c r="T26" s="98"/>
      <c r="U26" s="98"/>
      <c r="V26" s="98"/>
      <c r="W26" s="99"/>
      <c r="X26"/>
      <c r="Y26"/>
      <c r="Z26"/>
      <c r="AA26"/>
      <c r="AB26"/>
      <c r="AC26"/>
    </row>
    <row r="27" spans="1:29" s="55" customFormat="1">
      <c r="A27" s="92" t="s">
        <v>39</v>
      </c>
      <c r="B27" s="208"/>
      <c r="C27" s="93">
        <v>4</v>
      </c>
      <c r="D27" s="93">
        <v>3</v>
      </c>
      <c r="E27" s="93">
        <v>4</v>
      </c>
      <c r="F27" s="93">
        <v>4</v>
      </c>
      <c r="G27" s="93">
        <v>3</v>
      </c>
      <c r="H27" s="93">
        <v>3</v>
      </c>
      <c r="I27" s="93">
        <v>3</v>
      </c>
      <c r="J27" s="93">
        <v>4</v>
      </c>
      <c r="K27" s="93">
        <v>4</v>
      </c>
      <c r="L27" s="93">
        <v>3</v>
      </c>
      <c r="M27" s="94">
        <v>4</v>
      </c>
      <c r="N27" s="103"/>
      <c r="O27" s="79">
        <v>3</v>
      </c>
      <c r="P27" s="95" t="s">
        <v>39</v>
      </c>
      <c r="Q27" s="96" t="s">
        <v>162</v>
      </c>
      <c r="R27" s="104"/>
      <c r="S27" s="98"/>
      <c r="T27" s="98"/>
      <c r="U27" s="98"/>
      <c r="V27" s="98"/>
      <c r="W27" s="99"/>
      <c r="X27"/>
      <c r="Y27"/>
      <c r="Z27"/>
      <c r="AA27"/>
      <c r="AB27"/>
      <c r="AC27"/>
    </row>
    <row r="28" spans="1:29" s="55" customFormat="1">
      <c r="A28" s="100" t="s">
        <v>39</v>
      </c>
      <c r="B28" s="208"/>
      <c r="C28" s="101">
        <v>4</v>
      </c>
      <c r="D28" s="101">
        <v>4</v>
      </c>
      <c r="E28" s="101">
        <v>4</v>
      </c>
      <c r="F28" s="101">
        <v>4</v>
      </c>
      <c r="G28" s="101">
        <v>4</v>
      </c>
      <c r="H28" s="101">
        <v>3</v>
      </c>
      <c r="I28" s="101">
        <v>4</v>
      </c>
      <c r="J28" s="101">
        <v>5</v>
      </c>
      <c r="K28" s="101">
        <v>4</v>
      </c>
      <c r="L28" s="101">
        <v>5</v>
      </c>
      <c r="M28" s="94">
        <v>4</v>
      </c>
      <c r="N28" s="103"/>
      <c r="O28" s="79">
        <v>4</v>
      </c>
      <c r="P28" s="95" t="s">
        <v>39</v>
      </c>
      <c r="Q28" s="96" t="s">
        <v>163</v>
      </c>
      <c r="R28" s="105"/>
      <c r="S28" s="98"/>
      <c r="T28" s="98"/>
      <c r="U28" s="98"/>
      <c r="V28" s="98"/>
      <c r="W28" s="99"/>
      <c r="X28"/>
      <c r="Y28"/>
      <c r="Z28"/>
      <c r="AA28"/>
      <c r="AB28"/>
      <c r="AC28"/>
    </row>
    <row r="29" spans="1:29" s="56" customFormat="1">
      <c r="A29" s="123" t="s">
        <v>39</v>
      </c>
      <c r="B29" s="209"/>
      <c r="C29" s="124">
        <v>5</v>
      </c>
      <c r="D29" s="124">
        <v>5</v>
      </c>
      <c r="E29" s="124">
        <v>5</v>
      </c>
      <c r="F29" s="124">
        <v>5</v>
      </c>
      <c r="G29" s="124">
        <v>5</v>
      </c>
      <c r="H29" s="124">
        <v>5</v>
      </c>
      <c r="I29" s="124">
        <v>5</v>
      </c>
      <c r="J29" s="124">
        <v>5</v>
      </c>
      <c r="K29" s="124">
        <v>5</v>
      </c>
      <c r="L29" s="124">
        <v>5</v>
      </c>
      <c r="M29" s="108">
        <v>5</v>
      </c>
      <c r="N29" s="87"/>
      <c r="O29" s="62">
        <v>4</v>
      </c>
      <c r="P29" s="109" t="s">
        <v>39</v>
      </c>
      <c r="Q29" s="110" t="s">
        <v>165</v>
      </c>
      <c r="R29" s="125" t="s">
        <v>183</v>
      </c>
      <c r="S29" s="112"/>
      <c r="T29" s="112"/>
      <c r="U29" s="112"/>
      <c r="V29" s="112"/>
      <c r="W29" s="113"/>
      <c r="X29" s="52"/>
      <c r="Y29" s="52"/>
      <c r="Z29" s="52"/>
      <c r="AA29" s="52"/>
      <c r="AB29" s="52"/>
      <c r="AC29" s="52"/>
    </row>
    <row r="30" spans="1:29" s="55" customFormat="1">
      <c r="A30" s="126" t="s">
        <v>184</v>
      </c>
      <c r="B30" s="127">
        <v>5000</v>
      </c>
      <c r="C30" s="128">
        <v>4</v>
      </c>
      <c r="D30" s="128">
        <v>2</v>
      </c>
      <c r="E30" s="128">
        <v>5</v>
      </c>
      <c r="F30" s="128">
        <v>3</v>
      </c>
      <c r="G30" s="128">
        <v>3</v>
      </c>
      <c r="H30" s="128">
        <v>2</v>
      </c>
      <c r="I30" s="128">
        <v>4</v>
      </c>
      <c r="J30" s="128">
        <v>2</v>
      </c>
      <c r="K30" s="128">
        <v>3</v>
      </c>
      <c r="L30" s="128">
        <v>2</v>
      </c>
      <c r="M30" s="117">
        <v>3</v>
      </c>
      <c r="N30" s="87"/>
      <c r="O30" s="78">
        <v>3</v>
      </c>
      <c r="P30" s="118" t="s">
        <v>184</v>
      </c>
      <c r="Q30" s="119" t="s">
        <v>157</v>
      </c>
      <c r="R30" s="129" t="s">
        <v>185</v>
      </c>
      <c r="S30" s="121"/>
      <c r="T30" s="121"/>
      <c r="U30" s="121"/>
      <c r="V30" s="121"/>
      <c r="W30" s="122"/>
      <c r="X30"/>
      <c r="Y30"/>
      <c r="Z30"/>
      <c r="AA30"/>
      <c r="AB30"/>
      <c r="AC30"/>
    </row>
    <row r="31" spans="1:29" s="55" customFormat="1" ht="15" customHeight="1">
      <c r="A31" s="92" t="s">
        <v>184</v>
      </c>
      <c r="B31" s="207" t="s">
        <v>186</v>
      </c>
      <c r="C31" s="93">
        <v>5</v>
      </c>
      <c r="D31" s="93">
        <v>5</v>
      </c>
      <c r="E31" s="93">
        <v>5</v>
      </c>
      <c r="F31" s="93">
        <v>5</v>
      </c>
      <c r="G31" s="93">
        <v>5</v>
      </c>
      <c r="H31" s="93">
        <v>5</v>
      </c>
      <c r="I31" s="93">
        <v>5</v>
      </c>
      <c r="J31" s="93">
        <v>4</v>
      </c>
      <c r="K31" s="93">
        <v>5</v>
      </c>
      <c r="L31" s="93">
        <v>4</v>
      </c>
      <c r="M31" s="94">
        <v>5</v>
      </c>
      <c r="N31" s="87"/>
      <c r="O31" s="61">
        <v>4</v>
      </c>
      <c r="P31" s="95" t="s">
        <v>184</v>
      </c>
      <c r="Q31" s="96" t="s">
        <v>159</v>
      </c>
      <c r="R31" s="97" t="s">
        <v>187</v>
      </c>
      <c r="S31" s="98"/>
      <c r="T31" s="98"/>
      <c r="U31" s="98"/>
      <c r="V31" s="98"/>
      <c r="W31" s="99"/>
      <c r="X31"/>
      <c r="Y31"/>
      <c r="Z31"/>
      <c r="AA31"/>
      <c r="AB31"/>
      <c r="AC31"/>
    </row>
    <row r="32" spans="1:29" s="55" customFormat="1">
      <c r="A32" s="100" t="s">
        <v>184</v>
      </c>
      <c r="B32" s="208"/>
      <c r="C32" s="101">
        <v>5</v>
      </c>
      <c r="D32" s="101">
        <v>5</v>
      </c>
      <c r="E32" s="101">
        <v>5</v>
      </c>
      <c r="F32" s="101">
        <v>5</v>
      </c>
      <c r="G32" s="101">
        <v>5</v>
      </c>
      <c r="H32" s="101">
        <v>5</v>
      </c>
      <c r="I32" s="101">
        <v>5</v>
      </c>
      <c r="J32" s="101">
        <v>5</v>
      </c>
      <c r="K32" s="101">
        <v>5</v>
      </c>
      <c r="L32" s="101">
        <v>5</v>
      </c>
      <c r="M32" s="94">
        <v>5</v>
      </c>
      <c r="N32" s="87"/>
      <c r="O32" s="79">
        <v>5</v>
      </c>
      <c r="P32" s="95" t="s">
        <v>184</v>
      </c>
      <c r="Q32" s="96" t="s">
        <v>154</v>
      </c>
      <c r="R32" s="102" t="s">
        <v>188</v>
      </c>
      <c r="S32" s="98"/>
      <c r="T32" s="98"/>
      <c r="U32" s="98"/>
      <c r="V32" s="98"/>
      <c r="W32" s="99"/>
      <c r="X32"/>
      <c r="Y32"/>
      <c r="Z32"/>
      <c r="AA32"/>
      <c r="AB32"/>
      <c r="AC32"/>
    </row>
    <row r="33" spans="1:29" s="55" customFormat="1">
      <c r="A33" s="92" t="s">
        <v>184</v>
      </c>
      <c r="B33" s="208"/>
      <c r="C33" s="93">
        <v>5</v>
      </c>
      <c r="D33" s="93">
        <v>5</v>
      </c>
      <c r="E33" s="93">
        <v>5</v>
      </c>
      <c r="F33" s="93">
        <v>5</v>
      </c>
      <c r="G33" s="93">
        <v>5</v>
      </c>
      <c r="H33" s="93">
        <v>5</v>
      </c>
      <c r="I33" s="93">
        <v>5</v>
      </c>
      <c r="J33" s="93">
        <v>5</v>
      </c>
      <c r="K33" s="93">
        <v>5</v>
      </c>
      <c r="L33" s="93">
        <v>4</v>
      </c>
      <c r="M33" s="94">
        <v>5</v>
      </c>
      <c r="N33" s="103"/>
      <c r="O33" s="79">
        <v>5</v>
      </c>
      <c r="P33" s="95" t="s">
        <v>184</v>
      </c>
      <c r="Q33" s="96" t="s">
        <v>161</v>
      </c>
      <c r="R33" s="104"/>
      <c r="S33" s="98"/>
      <c r="T33" s="98"/>
      <c r="U33" s="98"/>
      <c r="V33" s="98"/>
      <c r="W33" s="99"/>
      <c r="X33"/>
      <c r="Y33"/>
      <c r="Z33"/>
      <c r="AA33"/>
      <c r="AB33"/>
      <c r="AC33"/>
    </row>
    <row r="34" spans="1:29" s="55" customFormat="1">
      <c r="A34" s="100" t="s">
        <v>184</v>
      </c>
      <c r="B34" s="208"/>
      <c r="C34" s="101">
        <v>3</v>
      </c>
      <c r="D34" s="101">
        <v>3</v>
      </c>
      <c r="E34" s="101">
        <v>4</v>
      </c>
      <c r="F34" s="101">
        <v>4</v>
      </c>
      <c r="G34" s="101">
        <v>3</v>
      </c>
      <c r="H34" s="101">
        <v>4</v>
      </c>
      <c r="I34" s="101">
        <v>4</v>
      </c>
      <c r="J34" s="101">
        <v>3</v>
      </c>
      <c r="K34" s="101">
        <v>4</v>
      </c>
      <c r="L34" s="101">
        <v>3</v>
      </c>
      <c r="M34" s="94">
        <v>4</v>
      </c>
      <c r="N34" s="103"/>
      <c r="O34" s="79">
        <v>3</v>
      </c>
      <c r="P34" s="95" t="s">
        <v>184</v>
      </c>
      <c r="Q34" s="96" t="s">
        <v>162</v>
      </c>
      <c r="R34" s="105"/>
      <c r="S34" s="98"/>
      <c r="T34" s="98"/>
      <c r="U34" s="98"/>
      <c r="V34" s="98"/>
      <c r="W34" s="99"/>
      <c r="X34"/>
      <c r="Y34"/>
      <c r="Z34"/>
      <c r="AA34"/>
      <c r="AB34"/>
      <c r="AC34"/>
    </row>
    <row r="35" spans="1:29" s="55" customFormat="1">
      <c r="A35" s="92" t="s">
        <v>184</v>
      </c>
      <c r="B35" s="208"/>
      <c r="C35" s="93">
        <v>3</v>
      </c>
      <c r="D35" s="93">
        <v>2</v>
      </c>
      <c r="E35" s="93">
        <v>4</v>
      </c>
      <c r="F35" s="93">
        <v>3</v>
      </c>
      <c r="G35" s="93">
        <v>3</v>
      </c>
      <c r="H35" s="93">
        <v>3</v>
      </c>
      <c r="I35" s="93">
        <v>3</v>
      </c>
      <c r="J35" s="93">
        <v>3</v>
      </c>
      <c r="K35" s="93">
        <v>2</v>
      </c>
      <c r="L35" s="93">
        <v>2</v>
      </c>
      <c r="M35" s="94">
        <v>2</v>
      </c>
      <c r="N35" s="87"/>
      <c r="O35" s="79">
        <v>3</v>
      </c>
      <c r="P35" s="95" t="s">
        <v>184</v>
      </c>
      <c r="Q35" s="96" t="s">
        <v>163</v>
      </c>
      <c r="R35" s="97" t="s">
        <v>189</v>
      </c>
      <c r="S35" s="98"/>
      <c r="T35" s="98"/>
      <c r="U35" s="98"/>
      <c r="V35" s="98"/>
      <c r="W35" s="99"/>
      <c r="X35"/>
      <c r="Y35"/>
      <c r="Z35"/>
      <c r="AA35"/>
      <c r="AB35"/>
      <c r="AC35"/>
    </row>
    <row r="36" spans="1:29" s="56" customFormat="1">
      <c r="A36" s="106" t="s">
        <v>184</v>
      </c>
      <c r="B36" s="209"/>
      <c r="C36" s="107">
        <v>5</v>
      </c>
      <c r="D36" s="107">
        <v>4</v>
      </c>
      <c r="E36" s="107">
        <v>5</v>
      </c>
      <c r="F36" s="107">
        <v>4</v>
      </c>
      <c r="G36" s="107">
        <v>5</v>
      </c>
      <c r="H36" s="107">
        <v>5</v>
      </c>
      <c r="I36" s="107">
        <v>5</v>
      </c>
      <c r="J36" s="107">
        <v>4</v>
      </c>
      <c r="K36" s="107">
        <v>4</v>
      </c>
      <c r="L36" s="107">
        <v>4</v>
      </c>
      <c r="M36" s="108">
        <v>4</v>
      </c>
      <c r="N36" s="87"/>
      <c r="O36" s="80">
        <v>4</v>
      </c>
      <c r="P36" s="109" t="s">
        <v>184</v>
      </c>
      <c r="Q36" s="110" t="s">
        <v>165</v>
      </c>
      <c r="R36" s="111" t="s">
        <v>190</v>
      </c>
      <c r="S36" s="112"/>
      <c r="T36" s="112"/>
      <c r="U36" s="112"/>
      <c r="V36" s="112"/>
      <c r="W36" s="113"/>
      <c r="X36" s="52"/>
      <c r="Y36" s="52"/>
      <c r="Z36" s="52"/>
      <c r="AA36" s="52"/>
      <c r="AB36" s="52"/>
      <c r="AC36" s="52"/>
    </row>
    <row r="37" spans="1:29" s="55" customFormat="1">
      <c r="A37" s="114" t="s">
        <v>48</v>
      </c>
      <c r="B37" s="115">
        <v>2830</v>
      </c>
      <c r="C37" s="116">
        <v>4</v>
      </c>
      <c r="D37" s="116">
        <v>4</v>
      </c>
      <c r="E37" s="116">
        <v>5</v>
      </c>
      <c r="F37" s="116">
        <v>5</v>
      </c>
      <c r="G37" s="116">
        <v>5</v>
      </c>
      <c r="H37" s="116">
        <v>4</v>
      </c>
      <c r="I37" s="116">
        <v>4</v>
      </c>
      <c r="J37" s="116">
        <v>5</v>
      </c>
      <c r="K37" s="116">
        <v>4</v>
      </c>
      <c r="L37" s="116">
        <v>5</v>
      </c>
      <c r="M37" s="117">
        <v>5</v>
      </c>
      <c r="N37" s="87"/>
      <c r="O37" s="78">
        <v>5</v>
      </c>
      <c r="P37" s="118" t="s">
        <v>48</v>
      </c>
      <c r="Q37" s="119" t="s">
        <v>157</v>
      </c>
      <c r="R37" s="120" t="s">
        <v>191</v>
      </c>
      <c r="S37" s="121"/>
      <c r="T37" s="121"/>
      <c r="U37" s="121"/>
      <c r="V37" s="121"/>
      <c r="W37" s="122"/>
      <c r="X37"/>
      <c r="Y37"/>
      <c r="Z37"/>
      <c r="AA37"/>
      <c r="AB37"/>
      <c r="AC37"/>
    </row>
    <row r="38" spans="1:29" s="55" customFormat="1" ht="15" customHeight="1">
      <c r="A38" s="100" t="s">
        <v>48</v>
      </c>
      <c r="B38" s="207" t="s">
        <v>192</v>
      </c>
      <c r="C38" s="101">
        <v>5</v>
      </c>
      <c r="D38" s="101">
        <v>5</v>
      </c>
      <c r="E38" s="101">
        <v>5</v>
      </c>
      <c r="F38" s="101">
        <v>5</v>
      </c>
      <c r="G38" s="101">
        <v>5</v>
      </c>
      <c r="H38" s="101">
        <v>5</v>
      </c>
      <c r="I38" s="101">
        <v>4</v>
      </c>
      <c r="J38" s="101">
        <v>5</v>
      </c>
      <c r="K38" s="101">
        <v>5</v>
      </c>
      <c r="L38" s="101">
        <v>4</v>
      </c>
      <c r="M38" s="94">
        <v>5</v>
      </c>
      <c r="N38" s="87"/>
      <c r="O38" s="79">
        <v>5</v>
      </c>
      <c r="P38" s="95" t="s">
        <v>48</v>
      </c>
      <c r="Q38" s="96" t="s">
        <v>159</v>
      </c>
      <c r="R38" s="102" t="s">
        <v>193</v>
      </c>
      <c r="S38" s="98"/>
      <c r="T38" s="98"/>
      <c r="U38" s="98"/>
      <c r="V38" s="98"/>
      <c r="W38" s="99"/>
      <c r="X38"/>
      <c r="Y38"/>
      <c r="Z38"/>
      <c r="AA38"/>
      <c r="AB38"/>
      <c r="AC38"/>
    </row>
    <row r="39" spans="1:29" s="55" customFormat="1">
      <c r="A39" s="92" t="s">
        <v>48</v>
      </c>
      <c r="B39" s="208"/>
      <c r="C39" s="93">
        <v>5</v>
      </c>
      <c r="D39" s="93">
        <v>5</v>
      </c>
      <c r="E39" s="93">
        <v>5</v>
      </c>
      <c r="F39" s="93">
        <v>5</v>
      </c>
      <c r="G39" s="93">
        <v>5</v>
      </c>
      <c r="H39" s="93">
        <v>5</v>
      </c>
      <c r="I39" s="93">
        <v>5</v>
      </c>
      <c r="J39" s="93">
        <v>5</v>
      </c>
      <c r="K39" s="93">
        <v>5</v>
      </c>
      <c r="L39" s="93">
        <v>5</v>
      </c>
      <c r="M39" s="94">
        <v>5</v>
      </c>
      <c r="N39" s="87"/>
      <c r="O39" s="79">
        <v>5</v>
      </c>
      <c r="P39" s="95" t="s">
        <v>48</v>
      </c>
      <c r="Q39" s="96" t="s">
        <v>154</v>
      </c>
      <c r="R39" s="97" t="s">
        <v>194</v>
      </c>
      <c r="S39" s="98"/>
      <c r="T39" s="98"/>
      <c r="U39" s="98"/>
      <c r="V39" s="98"/>
      <c r="W39" s="99"/>
      <c r="X39"/>
      <c r="Y39"/>
      <c r="Z39"/>
      <c r="AA39"/>
      <c r="AB39"/>
      <c r="AC39"/>
    </row>
    <row r="40" spans="1:29" s="55" customFormat="1">
      <c r="A40" s="100" t="s">
        <v>48</v>
      </c>
      <c r="B40" s="208"/>
      <c r="C40" s="101">
        <v>5</v>
      </c>
      <c r="D40" s="101">
        <v>5</v>
      </c>
      <c r="E40" s="101">
        <v>5</v>
      </c>
      <c r="F40" s="101">
        <v>5</v>
      </c>
      <c r="G40" s="101">
        <v>5</v>
      </c>
      <c r="H40" s="101">
        <v>5</v>
      </c>
      <c r="I40" s="101">
        <v>5</v>
      </c>
      <c r="J40" s="101">
        <v>5</v>
      </c>
      <c r="K40" s="101">
        <v>5</v>
      </c>
      <c r="L40" s="101">
        <v>5</v>
      </c>
      <c r="M40" s="94">
        <v>5</v>
      </c>
      <c r="N40" s="103"/>
      <c r="O40" s="79">
        <v>5</v>
      </c>
      <c r="P40" s="95" t="s">
        <v>48</v>
      </c>
      <c r="Q40" s="96" t="s">
        <v>161</v>
      </c>
      <c r="R40" s="105"/>
      <c r="S40" s="98"/>
      <c r="T40" s="98"/>
      <c r="U40" s="98"/>
      <c r="V40" s="98"/>
      <c r="W40" s="99"/>
      <c r="X40"/>
      <c r="Y40"/>
      <c r="Z40"/>
      <c r="AA40"/>
      <c r="AB40"/>
      <c r="AC40"/>
    </row>
    <row r="41" spans="1:29" s="55" customFormat="1">
      <c r="A41" s="92" t="s">
        <v>48</v>
      </c>
      <c r="B41" s="208"/>
      <c r="C41" s="93">
        <v>4</v>
      </c>
      <c r="D41" s="93">
        <v>4</v>
      </c>
      <c r="E41" s="93">
        <v>4</v>
      </c>
      <c r="F41" s="93">
        <v>4</v>
      </c>
      <c r="G41" s="93">
        <v>5</v>
      </c>
      <c r="H41" s="93">
        <v>4</v>
      </c>
      <c r="I41" s="93">
        <v>4</v>
      </c>
      <c r="J41" s="93">
        <v>4</v>
      </c>
      <c r="K41" s="93">
        <v>4</v>
      </c>
      <c r="L41" s="93">
        <v>4</v>
      </c>
      <c r="M41" s="94">
        <v>4</v>
      </c>
      <c r="N41" s="103"/>
      <c r="O41" s="79">
        <v>5</v>
      </c>
      <c r="P41" s="95" t="s">
        <v>48</v>
      </c>
      <c r="Q41" s="96" t="s">
        <v>162</v>
      </c>
      <c r="R41" s="104"/>
      <c r="S41" s="98"/>
      <c r="T41" s="98"/>
      <c r="U41" s="98"/>
      <c r="V41" s="98"/>
      <c r="W41" s="99"/>
      <c r="X41"/>
      <c r="Y41"/>
      <c r="Z41"/>
      <c r="AA41"/>
      <c r="AB41"/>
      <c r="AC41"/>
    </row>
    <row r="42" spans="1:29" s="55" customFormat="1">
      <c r="A42" s="100" t="s">
        <v>48</v>
      </c>
      <c r="B42" s="208"/>
      <c r="C42" s="101">
        <v>5</v>
      </c>
      <c r="D42" s="101">
        <v>4</v>
      </c>
      <c r="E42" s="101">
        <v>4</v>
      </c>
      <c r="F42" s="101">
        <v>4</v>
      </c>
      <c r="G42" s="101">
        <v>4</v>
      </c>
      <c r="H42" s="101">
        <v>3</v>
      </c>
      <c r="I42" s="101">
        <v>4</v>
      </c>
      <c r="J42" s="101">
        <v>4</v>
      </c>
      <c r="K42" s="101">
        <v>4</v>
      </c>
      <c r="L42" s="101">
        <v>5</v>
      </c>
      <c r="M42" s="94">
        <v>5</v>
      </c>
      <c r="N42" s="87"/>
      <c r="O42" s="79">
        <v>4</v>
      </c>
      <c r="P42" s="95" t="s">
        <v>48</v>
      </c>
      <c r="Q42" s="96" t="s">
        <v>163</v>
      </c>
      <c r="R42" s="102" t="s">
        <v>195</v>
      </c>
      <c r="S42" s="98"/>
      <c r="T42" s="98"/>
      <c r="U42" s="98"/>
      <c r="V42" s="98"/>
      <c r="W42" s="99"/>
      <c r="X42"/>
      <c r="Y42"/>
      <c r="Z42"/>
      <c r="AA42"/>
      <c r="AB42"/>
      <c r="AC42"/>
    </row>
    <row r="43" spans="1:29" s="56" customFormat="1">
      <c r="A43" s="123" t="s">
        <v>48</v>
      </c>
      <c r="B43" s="209"/>
      <c r="C43" s="124">
        <v>5</v>
      </c>
      <c r="D43" s="124">
        <v>5</v>
      </c>
      <c r="E43" s="124">
        <v>5</v>
      </c>
      <c r="F43" s="124">
        <v>5</v>
      </c>
      <c r="G43" s="124">
        <v>5</v>
      </c>
      <c r="H43" s="124">
        <v>5</v>
      </c>
      <c r="I43" s="124">
        <v>5</v>
      </c>
      <c r="J43" s="124">
        <v>5</v>
      </c>
      <c r="K43" s="124">
        <v>5</v>
      </c>
      <c r="L43" s="124">
        <v>5</v>
      </c>
      <c r="M43" s="108">
        <v>5</v>
      </c>
      <c r="N43" s="87"/>
      <c r="O43" s="80">
        <v>5</v>
      </c>
      <c r="P43" s="109" t="s">
        <v>48</v>
      </c>
      <c r="Q43" s="110" t="s">
        <v>165</v>
      </c>
      <c r="R43" s="125" t="s">
        <v>196</v>
      </c>
      <c r="S43" s="112"/>
      <c r="T43" s="112"/>
      <c r="U43" s="112"/>
      <c r="V43" s="112"/>
      <c r="W43" s="113"/>
      <c r="X43" s="52"/>
      <c r="Y43" s="52"/>
      <c r="Z43" s="52"/>
      <c r="AA43" s="52"/>
      <c r="AB43" s="52"/>
      <c r="AC43" s="52"/>
    </row>
    <row r="44" spans="1:29" s="55" customFormat="1">
      <c r="A44" s="126" t="s">
        <v>52</v>
      </c>
      <c r="B44" s="127">
        <v>5000</v>
      </c>
      <c r="C44" s="128">
        <v>3</v>
      </c>
      <c r="D44" s="128">
        <v>2</v>
      </c>
      <c r="E44" s="128">
        <v>4</v>
      </c>
      <c r="F44" s="128">
        <v>3</v>
      </c>
      <c r="G44" s="128">
        <v>3</v>
      </c>
      <c r="H44" s="128">
        <v>3</v>
      </c>
      <c r="I44" s="128">
        <v>2</v>
      </c>
      <c r="J44" s="128">
        <v>4</v>
      </c>
      <c r="K44" s="128">
        <v>3</v>
      </c>
      <c r="L44" s="128">
        <v>4</v>
      </c>
      <c r="M44" s="117">
        <v>3</v>
      </c>
      <c r="N44" s="87"/>
      <c r="O44" s="78">
        <v>2</v>
      </c>
      <c r="P44" s="118" t="s">
        <v>52</v>
      </c>
      <c r="Q44" s="119" t="s">
        <v>157</v>
      </c>
      <c r="R44" s="129" t="s">
        <v>197</v>
      </c>
      <c r="S44" s="121"/>
      <c r="T44" s="121"/>
      <c r="U44" s="121"/>
      <c r="V44" s="121"/>
      <c r="W44" s="122"/>
      <c r="X44"/>
      <c r="Y44"/>
      <c r="Z44"/>
      <c r="AA44"/>
      <c r="AB44"/>
      <c r="AC44"/>
    </row>
    <row r="45" spans="1:29" s="55" customFormat="1" ht="15" customHeight="1">
      <c r="A45" s="92" t="s">
        <v>52</v>
      </c>
      <c r="B45" s="207" t="s">
        <v>198</v>
      </c>
      <c r="C45" s="93">
        <v>5</v>
      </c>
      <c r="D45" s="93">
        <v>5</v>
      </c>
      <c r="E45" s="93">
        <v>5</v>
      </c>
      <c r="F45" s="93">
        <v>5</v>
      </c>
      <c r="G45" s="93">
        <v>5</v>
      </c>
      <c r="H45" s="93">
        <v>5</v>
      </c>
      <c r="I45" s="93">
        <v>5</v>
      </c>
      <c r="J45" s="93">
        <v>5</v>
      </c>
      <c r="K45" s="93">
        <v>5</v>
      </c>
      <c r="L45" s="93">
        <v>5</v>
      </c>
      <c r="M45" s="94">
        <v>5</v>
      </c>
      <c r="N45" s="87"/>
      <c r="O45" s="61">
        <v>3</v>
      </c>
      <c r="P45" s="95" t="s">
        <v>52</v>
      </c>
      <c r="Q45" s="96" t="s">
        <v>159</v>
      </c>
      <c r="R45" s="97"/>
      <c r="S45" s="98"/>
      <c r="T45" s="98"/>
      <c r="U45" s="98"/>
      <c r="V45" s="98"/>
      <c r="W45" s="99"/>
      <c r="X45"/>
      <c r="Y45"/>
      <c r="Z45"/>
      <c r="AA45"/>
      <c r="AB45"/>
      <c r="AC45"/>
    </row>
    <row r="46" spans="1:29" s="55" customFormat="1">
      <c r="A46" s="100" t="s">
        <v>52</v>
      </c>
      <c r="B46" s="208"/>
      <c r="C46" s="101">
        <v>4</v>
      </c>
      <c r="D46" s="101">
        <v>4</v>
      </c>
      <c r="E46" s="101">
        <v>4</v>
      </c>
      <c r="F46" s="101">
        <v>4</v>
      </c>
      <c r="G46" s="101">
        <v>4</v>
      </c>
      <c r="H46" s="101">
        <v>4</v>
      </c>
      <c r="I46" s="101">
        <v>4</v>
      </c>
      <c r="J46" s="101">
        <v>4</v>
      </c>
      <c r="K46" s="101">
        <v>4</v>
      </c>
      <c r="L46" s="101">
        <v>4</v>
      </c>
      <c r="M46" s="94">
        <v>4</v>
      </c>
      <c r="N46" s="87"/>
      <c r="O46" s="79">
        <v>4</v>
      </c>
      <c r="P46" s="95" t="s">
        <v>52</v>
      </c>
      <c r="Q46" s="96" t="s">
        <v>154</v>
      </c>
      <c r="R46" s="102" t="s">
        <v>199</v>
      </c>
      <c r="S46" s="98"/>
      <c r="T46" s="98"/>
      <c r="U46" s="98"/>
      <c r="V46" s="98"/>
      <c r="W46" s="99"/>
      <c r="X46"/>
      <c r="Y46"/>
      <c r="Z46"/>
      <c r="AA46"/>
      <c r="AB46"/>
      <c r="AC46"/>
    </row>
    <row r="47" spans="1:29" s="55" customFormat="1">
      <c r="A47" s="92" t="s">
        <v>52</v>
      </c>
      <c r="B47" s="208"/>
      <c r="C47" s="93">
        <v>5</v>
      </c>
      <c r="D47" s="93">
        <v>5</v>
      </c>
      <c r="E47" s="93">
        <v>5</v>
      </c>
      <c r="F47" s="93">
        <v>5</v>
      </c>
      <c r="G47" s="93">
        <v>5</v>
      </c>
      <c r="H47" s="93">
        <v>5</v>
      </c>
      <c r="I47" s="93">
        <v>5</v>
      </c>
      <c r="J47" s="93">
        <v>5</v>
      </c>
      <c r="K47" s="93">
        <v>5</v>
      </c>
      <c r="L47" s="93">
        <v>5</v>
      </c>
      <c r="M47" s="94">
        <v>5</v>
      </c>
      <c r="N47" s="103"/>
      <c r="O47" s="61">
        <v>3</v>
      </c>
      <c r="P47" s="95" t="s">
        <v>52</v>
      </c>
      <c r="Q47" s="96" t="s">
        <v>161</v>
      </c>
      <c r="R47" s="104"/>
      <c r="S47" s="98"/>
      <c r="T47" s="98"/>
      <c r="U47" s="98"/>
      <c r="V47" s="98"/>
      <c r="W47" s="99"/>
      <c r="X47"/>
      <c r="Y47"/>
      <c r="Z47"/>
      <c r="AA47"/>
      <c r="AB47"/>
      <c r="AC47"/>
    </row>
    <row r="48" spans="1:29" s="55" customFormat="1">
      <c r="A48" s="100" t="s">
        <v>52</v>
      </c>
      <c r="B48" s="208"/>
      <c r="C48" s="101">
        <v>3</v>
      </c>
      <c r="D48" s="101">
        <v>3</v>
      </c>
      <c r="E48" s="101">
        <v>3</v>
      </c>
      <c r="F48" s="101">
        <v>3</v>
      </c>
      <c r="G48" s="101">
        <v>3</v>
      </c>
      <c r="H48" s="101">
        <v>3</v>
      </c>
      <c r="I48" s="101">
        <v>2</v>
      </c>
      <c r="J48" s="101">
        <v>2</v>
      </c>
      <c r="K48" s="101">
        <v>2</v>
      </c>
      <c r="L48" s="101">
        <v>2</v>
      </c>
      <c r="M48" s="94">
        <v>2</v>
      </c>
      <c r="N48" s="103"/>
      <c r="O48" s="79">
        <v>1</v>
      </c>
      <c r="P48" s="95" t="s">
        <v>52</v>
      </c>
      <c r="Q48" s="96" t="s">
        <v>162</v>
      </c>
      <c r="R48" s="105"/>
      <c r="S48" s="98"/>
      <c r="T48" s="98"/>
      <c r="U48" s="98"/>
      <c r="V48" s="98"/>
      <c r="W48" s="99"/>
      <c r="X48"/>
      <c r="Y48"/>
      <c r="Z48"/>
      <c r="AA48"/>
      <c r="AB48"/>
      <c r="AC48"/>
    </row>
    <row r="49" spans="1:29" s="55" customFormat="1">
      <c r="A49" s="92" t="s">
        <v>52</v>
      </c>
      <c r="B49" s="208"/>
      <c r="C49" s="93">
        <v>4</v>
      </c>
      <c r="D49" s="93">
        <v>4</v>
      </c>
      <c r="E49" s="93">
        <v>4</v>
      </c>
      <c r="F49" s="93">
        <v>4</v>
      </c>
      <c r="G49" s="93">
        <v>4</v>
      </c>
      <c r="H49" s="93">
        <v>4</v>
      </c>
      <c r="I49" s="93">
        <v>4</v>
      </c>
      <c r="J49" s="93">
        <v>4</v>
      </c>
      <c r="K49" s="93">
        <v>2</v>
      </c>
      <c r="L49" s="93">
        <v>4</v>
      </c>
      <c r="M49" s="94">
        <v>5</v>
      </c>
      <c r="N49" s="87"/>
      <c r="O49" s="79">
        <v>4</v>
      </c>
      <c r="P49" s="95" t="s">
        <v>52</v>
      </c>
      <c r="Q49" s="96" t="s">
        <v>163</v>
      </c>
      <c r="R49" s="97" t="s">
        <v>200</v>
      </c>
      <c r="S49" s="98"/>
      <c r="T49" s="98"/>
      <c r="U49" s="98"/>
      <c r="V49" s="98"/>
      <c r="W49" s="99"/>
      <c r="X49"/>
      <c r="Y49"/>
      <c r="Z49"/>
      <c r="AA49"/>
      <c r="AB49"/>
      <c r="AC49"/>
    </row>
    <row r="50" spans="1:29" s="56" customFormat="1">
      <c r="A50" s="106" t="s">
        <v>52</v>
      </c>
      <c r="B50" s="209"/>
      <c r="C50" s="107">
        <v>5</v>
      </c>
      <c r="D50" s="107">
        <v>5</v>
      </c>
      <c r="E50" s="107">
        <v>5</v>
      </c>
      <c r="F50" s="107">
        <v>5</v>
      </c>
      <c r="G50" s="107">
        <v>5</v>
      </c>
      <c r="H50" s="107">
        <v>5</v>
      </c>
      <c r="I50" s="107">
        <v>5</v>
      </c>
      <c r="J50" s="107">
        <v>5</v>
      </c>
      <c r="K50" s="107">
        <v>5</v>
      </c>
      <c r="L50" s="107">
        <v>5</v>
      </c>
      <c r="M50" s="108">
        <v>5</v>
      </c>
      <c r="N50" s="87"/>
      <c r="O50" s="62">
        <v>3</v>
      </c>
      <c r="P50" s="109" t="s">
        <v>52</v>
      </c>
      <c r="Q50" s="110" t="s">
        <v>165</v>
      </c>
      <c r="R50" s="111" t="s">
        <v>201</v>
      </c>
      <c r="S50" s="112"/>
      <c r="T50" s="112"/>
      <c r="U50" s="112"/>
      <c r="V50" s="112"/>
      <c r="W50" s="113"/>
      <c r="X50" s="52"/>
      <c r="Y50" s="52"/>
      <c r="Z50" s="52"/>
      <c r="AA50" s="52"/>
      <c r="AB50" s="52"/>
      <c r="AC50" s="52"/>
    </row>
    <row r="51" spans="1:29" s="55" customFormat="1">
      <c r="A51" s="114" t="s">
        <v>202</v>
      </c>
      <c r="B51" s="115">
        <v>2500</v>
      </c>
      <c r="C51" s="116">
        <v>4</v>
      </c>
      <c r="D51" s="116">
        <v>2</v>
      </c>
      <c r="E51" s="116">
        <v>3</v>
      </c>
      <c r="F51" s="116">
        <v>3</v>
      </c>
      <c r="G51" s="116">
        <v>3</v>
      </c>
      <c r="H51" s="116">
        <v>3</v>
      </c>
      <c r="I51" s="116">
        <v>2</v>
      </c>
      <c r="J51" s="116">
        <v>3</v>
      </c>
      <c r="K51" s="116">
        <v>4</v>
      </c>
      <c r="L51" s="116">
        <v>3</v>
      </c>
      <c r="M51" s="117">
        <v>4</v>
      </c>
      <c r="N51" s="87"/>
      <c r="O51" s="78">
        <v>3</v>
      </c>
      <c r="P51" s="118" t="s">
        <v>202</v>
      </c>
      <c r="Q51" s="119" t="s">
        <v>157</v>
      </c>
      <c r="R51" s="120" t="s">
        <v>203</v>
      </c>
      <c r="S51" s="121"/>
      <c r="T51" s="121"/>
      <c r="U51" s="121"/>
      <c r="V51" s="121"/>
      <c r="W51" s="122"/>
      <c r="X51"/>
      <c r="Y51"/>
      <c r="Z51"/>
      <c r="AA51"/>
      <c r="AB51"/>
      <c r="AC51"/>
    </row>
    <row r="52" spans="1:29" s="55" customFormat="1" ht="15" customHeight="1">
      <c r="A52" s="100" t="s">
        <v>202</v>
      </c>
      <c r="B52" s="207" t="s">
        <v>204</v>
      </c>
      <c r="C52" s="101">
        <v>5</v>
      </c>
      <c r="D52" s="101">
        <v>3</v>
      </c>
      <c r="E52" s="101">
        <v>4</v>
      </c>
      <c r="F52" s="101">
        <v>5</v>
      </c>
      <c r="G52" s="101">
        <v>5</v>
      </c>
      <c r="H52" s="101">
        <v>4</v>
      </c>
      <c r="I52" s="101">
        <v>3</v>
      </c>
      <c r="J52" s="101">
        <v>5</v>
      </c>
      <c r="K52" s="101">
        <v>5</v>
      </c>
      <c r="L52" s="101">
        <v>5</v>
      </c>
      <c r="M52" s="94">
        <v>5</v>
      </c>
      <c r="N52" s="87"/>
      <c r="O52" s="79">
        <v>5</v>
      </c>
      <c r="P52" s="95" t="s">
        <v>202</v>
      </c>
      <c r="Q52" s="96" t="s">
        <v>159</v>
      </c>
      <c r="R52" s="102" t="s">
        <v>205</v>
      </c>
      <c r="S52" s="98"/>
      <c r="T52" s="98"/>
      <c r="U52" s="98"/>
      <c r="V52" s="98"/>
      <c r="W52" s="99"/>
      <c r="X52"/>
      <c r="Y52"/>
      <c r="Z52"/>
      <c r="AA52"/>
      <c r="AB52"/>
      <c r="AC52"/>
    </row>
    <row r="53" spans="1:29" s="55" customFormat="1">
      <c r="A53" s="92" t="s">
        <v>202</v>
      </c>
      <c r="B53" s="208"/>
      <c r="C53" s="93">
        <v>5</v>
      </c>
      <c r="D53" s="93">
        <v>2</v>
      </c>
      <c r="E53" s="93">
        <v>3</v>
      </c>
      <c r="F53" s="93">
        <v>2</v>
      </c>
      <c r="G53" s="93">
        <v>4</v>
      </c>
      <c r="H53" s="93">
        <v>3</v>
      </c>
      <c r="I53" s="93">
        <v>3</v>
      </c>
      <c r="J53" s="93">
        <v>3</v>
      </c>
      <c r="K53" s="93">
        <v>3</v>
      </c>
      <c r="L53" s="93">
        <v>5</v>
      </c>
      <c r="M53" s="94">
        <v>5</v>
      </c>
      <c r="N53" s="87"/>
      <c r="O53" s="79">
        <v>3</v>
      </c>
      <c r="P53" s="95" t="s">
        <v>202</v>
      </c>
      <c r="Q53" s="96" t="s">
        <v>154</v>
      </c>
      <c r="R53" s="97" t="s">
        <v>206</v>
      </c>
      <c r="S53" s="98"/>
      <c r="T53" s="98"/>
      <c r="U53" s="98"/>
      <c r="V53" s="98"/>
      <c r="W53" s="99"/>
      <c r="X53"/>
      <c r="Y53"/>
      <c r="Z53"/>
      <c r="AA53"/>
      <c r="AB53"/>
      <c r="AC53"/>
    </row>
    <row r="54" spans="1:29" s="55" customFormat="1">
      <c r="A54" s="100" t="s">
        <v>202</v>
      </c>
      <c r="B54" s="208"/>
      <c r="C54" s="101">
        <v>5</v>
      </c>
      <c r="D54" s="101">
        <v>3</v>
      </c>
      <c r="E54" s="101">
        <v>4</v>
      </c>
      <c r="F54" s="101">
        <v>5</v>
      </c>
      <c r="G54" s="101">
        <v>5</v>
      </c>
      <c r="H54" s="101">
        <v>4</v>
      </c>
      <c r="I54" s="101">
        <v>4</v>
      </c>
      <c r="J54" s="101">
        <v>5</v>
      </c>
      <c r="K54" s="101">
        <v>5</v>
      </c>
      <c r="L54" s="101">
        <v>5</v>
      </c>
      <c r="M54" s="94">
        <v>5</v>
      </c>
      <c r="N54" s="103"/>
      <c r="O54" s="79">
        <v>4</v>
      </c>
      <c r="P54" s="95" t="s">
        <v>202</v>
      </c>
      <c r="Q54" s="96" t="s">
        <v>161</v>
      </c>
      <c r="R54" s="105"/>
      <c r="S54" s="98"/>
      <c r="T54" s="98"/>
      <c r="U54" s="98"/>
      <c r="V54" s="98"/>
      <c r="W54" s="99"/>
      <c r="X54"/>
      <c r="Y54"/>
      <c r="Z54"/>
      <c r="AA54"/>
      <c r="AB54"/>
      <c r="AC54"/>
    </row>
    <row r="55" spans="1:29" s="55" customFormat="1">
      <c r="A55" s="92" t="s">
        <v>202</v>
      </c>
      <c r="B55" s="208"/>
      <c r="C55" s="93">
        <v>3</v>
      </c>
      <c r="D55" s="93">
        <v>3</v>
      </c>
      <c r="E55" s="93">
        <v>3</v>
      </c>
      <c r="F55" s="93">
        <v>4</v>
      </c>
      <c r="G55" s="93">
        <v>3</v>
      </c>
      <c r="H55" s="93">
        <v>4</v>
      </c>
      <c r="I55" s="93">
        <v>4</v>
      </c>
      <c r="J55" s="93">
        <v>3</v>
      </c>
      <c r="K55" s="93">
        <v>3</v>
      </c>
      <c r="L55" s="93">
        <v>4</v>
      </c>
      <c r="M55" s="94">
        <v>4</v>
      </c>
      <c r="N55" s="103"/>
      <c r="O55" s="79">
        <v>4</v>
      </c>
      <c r="P55" s="95" t="s">
        <v>202</v>
      </c>
      <c r="Q55" s="96" t="s">
        <v>162</v>
      </c>
      <c r="R55" s="104"/>
      <c r="S55" s="98"/>
      <c r="T55" s="98"/>
      <c r="U55" s="98"/>
      <c r="V55" s="98"/>
      <c r="W55" s="99"/>
      <c r="X55"/>
      <c r="Y55"/>
      <c r="Z55"/>
      <c r="AA55"/>
      <c r="AB55"/>
      <c r="AC55"/>
    </row>
    <row r="56" spans="1:29" s="55" customFormat="1">
      <c r="A56" s="100" t="s">
        <v>202</v>
      </c>
      <c r="B56" s="208"/>
      <c r="C56" s="101">
        <v>3</v>
      </c>
      <c r="D56" s="101">
        <v>2</v>
      </c>
      <c r="E56" s="101">
        <v>3</v>
      </c>
      <c r="F56" s="101">
        <v>3</v>
      </c>
      <c r="G56" s="101">
        <v>3</v>
      </c>
      <c r="H56" s="101">
        <v>2</v>
      </c>
      <c r="I56" s="101">
        <v>2</v>
      </c>
      <c r="J56" s="101">
        <v>3</v>
      </c>
      <c r="K56" s="101">
        <v>3</v>
      </c>
      <c r="L56" s="101">
        <v>3</v>
      </c>
      <c r="M56" s="94">
        <v>3</v>
      </c>
      <c r="N56" s="87"/>
      <c r="O56" s="79">
        <v>3</v>
      </c>
      <c r="P56" s="95" t="s">
        <v>202</v>
      </c>
      <c r="Q56" s="96" t="s">
        <v>163</v>
      </c>
      <c r="R56" s="102" t="s">
        <v>207</v>
      </c>
      <c r="S56" s="98"/>
      <c r="T56" s="98"/>
      <c r="U56" s="98"/>
      <c r="V56" s="98"/>
      <c r="W56" s="99"/>
      <c r="X56"/>
      <c r="Y56"/>
      <c r="Z56"/>
      <c r="AA56"/>
      <c r="AB56"/>
      <c r="AC56"/>
    </row>
    <row r="57" spans="1:29" s="56" customFormat="1">
      <c r="A57" s="123" t="s">
        <v>202</v>
      </c>
      <c r="B57" s="209"/>
      <c r="C57" s="124">
        <v>4</v>
      </c>
      <c r="D57" s="124">
        <v>3</v>
      </c>
      <c r="E57" s="124">
        <v>3</v>
      </c>
      <c r="F57" s="124">
        <v>4</v>
      </c>
      <c r="G57" s="124">
        <v>3</v>
      </c>
      <c r="H57" s="124">
        <v>4</v>
      </c>
      <c r="I57" s="124">
        <v>4</v>
      </c>
      <c r="J57" s="124">
        <v>4</v>
      </c>
      <c r="K57" s="124">
        <v>3</v>
      </c>
      <c r="L57" s="124">
        <v>4</v>
      </c>
      <c r="M57" s="108">
        <v>4</v>
      </c>
      <c r="N57" s="87"/>
      <c r="O57" s="80">
        <v>3</v>
      </c>
      <c r="P57" s="109" t="s">
        <v>202</v>
      </c>
      <c r="Q57" s="110" t="s">
        <v>165</v>
      </c>
      <c r="R57" s="125" t="s">
        <v>208</v>
      </c>
      <c r="S57" s="112"/>
      <c r="T57" s="112"/>
      <c r="U57" s="112"/>
      <c r="V57" s="112"/>
      <c r="W57" s="113"/>
      <c r="X57" s="52"/>
      <c r="Y57" s="52"/>
      <c r="Z57" s="52"/>
      <c r="AA57" s="52"/>
      <c r="AB57" s="52"/>
      <c r="AC57" s="52"/>
    </row>
    <row r="58" spans="1:29" s="55" customFormat="1">
      <c r="A58" s="126" t="s">
        <v>209</v>
      </c>
      <c r="B58" s="127">
        <v>5000</v>
      </c>
      <c r="C58" s="128">
        <v>5</v>
      </c>
      <c r="D58" s="128">
        <v>5</v>
      </c>
      <c r="E58" s="128">
        <v>5</v>
      </c>
      <c r="F58" s="128">
        <v>4</v>
      </c>
      <c r="G58" s="128">
        <v>5</v>
      </c>
      <c r="H58" s="128">
        <v>4</v>
      </c>
      <c r="I58" s="128">
        <v>4</v>
      </c>
      <c r="J58" s="128">
        <v>5</v>
      </c>
      <c r="K58" s="128">
        <v>4</v>
      </c>
      <c r="L58" s="128">
        <v>4</v>
      </c>
      <c r="M58" s="117">
        <v>4</v>
      </c>
      <c r="N58" s="87"/>
      <c r="O58" s="78">
        <v>4</v>
      </c>
      <c r="P58" s="118" t="s">
        <v>209</v>
      </c>
      <c r="Q58" s="119" t="s">
        <v>157</v>
      </c>
      <c r="R58" s="129" t="s">
        <v>210</v>
      </c>
      <c r="S58" s="121"/>
      <c r="T58" s="121"/>
      <c r="U58" s="121"/>
      <c r="V58" s="121"/>
      <c r="W58" s="122"/>
      <c r="X58"/>
      <c r="Y58"/>
      <c r="Z58"/>
      <c r="AA58"/>
      <c r="AB58"/>
      <c r="AC58"/>
    </row>
    <row r="59" spans="1:29" s="55" customFormat="1" ht="15" customHeight="1">
      <c r="A59" s="92" t="s">
        <v>209</v>
      </c>
      <c r="B59" s="207" t="s">
        <v>211</v>
      </c>
      <c r="C59" s="93">
        <v>5</v>
      </c>
      <c r="D59" s="93">
        <v>5</v>
      </c>
      <c r="E59" s="93">
        <v>5</v>
      </c>
      <c r="F59" s="93">
        <v>5</v>
      </c>
      <c r="G59" s="93">
        <v>5</v>
      </c>
      <c r="H59" s="93">
        <v>5</v>
      </c>
      <c r="I59" s="93">
        <v>5</v>
      </c>
      <c r="J59" s="93">
        <v>5</v>
      </c>
      <c r="K59" s="93">
        <v>5</v>
      </c>
      <c r="L59" s="93">
        <v>5</v>
      </c>
      <c r="M59" s="94">
        <v>5</v>
      </c>
      <c r="N59" s="103"/>
      <c r="O59" s="79">
        <v>5</v>
      </c>
      <c r="P59" s="95" t="s">
        <v>209</v>
      </c>
      <c r="Q59" s="96" t="s">
        <v>159</v>
      </c>
      <c r="R59" s="104"/>
      <c r="S59" s="98"/>
      <c r="T59" s="98"/>
      <c r="U59" s="98"/>
      <c r="V59" s="98"/>
      <c r="W59" s="99"/>
      <c r="X59"/>
      <c r="Y59"/>
      <c r="Z59"/>
      <c r="AA59"/>
      <c r="AB59"/>
      <c r="AC59"/>
    </row>
    <row r="60" spans="1:29" s="55" customFormat="1">
      <c r="A60" s="100" t="s">
        <v>209</v>
      </c>
      <c r="B60" s="208"/>
      <c r="C60" s="101">
        <v>5</v>
      </c>
      <c r="D60" s="101">
        <v>5</v>
      </c>
      <c r="E60" s="101">
        <v>5</v>
      </c>
      <c r="F60" s="101">
        <v>5</v>
      </c>
      <c r="G60" s="101">
        <v>5</v>
      </c>
      <c r="H60" s="101">
        <v>5</v>
      </c>
      <c r="I60" s="101">
        <v>5</v>
      </c>
      <c r="J60" s="101">
        <v>5</v>
      </c>
      <c r="K60" s="101">
        <v>5</v>
      </c>
      <c r="L60" s="101">
        <v>5</v>
      </c>
      <c r="M60" s="94">
        <v>5</v>
      </c>
      <c r="N60" s="87"/>
      <c r="O60" s="79">
        <v>5</v>
      </c>
      <c r="P60" s="95" t="s">
        <v>209</v>
      </c>
      <c r="Q60" s="96" t="s">
        <v>154</v>
      </c>
      <c r="R60" s="102" t="s">
        <v>212</v>
      </c>
      <c r="S60" s="98"/>
      <c r="T60" s="98"/>
      <c r="U60" s="98"/>
      <c r="V60" s="98"/>
      <c r="W60" s="99"/>
      <c r="X60"/>
      <c r="Y60"/>
      <c r="Z60"/>
      <c r="AA60"/>
      <c r="AB60"/>
      <c r="AC60"/>
    </row>
    <row r="61" spans="1:29" s="55" customFormat="1">
      <c r="A61" s="92" t="s">
        <v>209</v>
      </c>
      <c r="B61" s="208"/>
      <c r="C61" s="93">
        <v>5</v>
      </c>
      <c r="D61" s="93">
        <v>5</v>
      </c>
      <c r="E61" s="93">
        <v>5</v>
      </c>
      <c r="F61" s="93">
        <v>5</v>
      </c>
      <c r="G61" s="93">
        <v>5</v>
      </c>
      <c r="H61" s="93">
        <v>5</v>
      </c>
      <c r="I61" s="93">
        <v>5</v>
      </c>
      <c r="J61" s="93">
        <v>5</v>
      </c>
      <c r="K61" s="93">
        <v>5</v>
      </c>
      <c r="L61" s="93">
        <v>5</v>
      </c>
      <c r="M61" s="94">
        <v>5</v>
      </c>
      <c r="N61" s="103"/>
      <c r="O61" s="79">
        <v>5</v>
      </c>
      <c r="P61" s="95" t="s">
        <v>209</v>
      </c>
      <c r="Q61" s="96" t="s">
        <v>161</v>
      </c>
      <c r="R61" s="104"/>
      <c r="S61" s="98"/>
      <c r="T61" s="98"/>
      <c r="U61" s="98"/>
      <c r="V61" s="98"/>
      <c r="W61" s="99"/>
      <c r="X61"/>
      <c r="Y61"/>
      <c r="Z61"/>
      <c r="AA61"/>
      <c r="AB61"/>
      <c r="AC61"/>
    </row>
    <row r="62" spans="1:29" s="55" customFormat="1">
      <c r="A62" s="100" t="s">
        <v>209</v>
      </c>
      <c r="B62" s="208"/>
      <c r="C62" s="101">
        <v>4</v>
      </c>
      <c r="D62" s="101">
        <v>3</v>
      </c>
      <c r="E62" s="101">
        <v>4</v>
      </c>
      <c r="F62" s="101">
        <v>3</v>
      </c>
      <c r="G62" s="101">
        <v>3</v>
      </c>
      <c r="H62" s="101">
        <v>3</v>
      </c>
      <c r="I62" s="101">
        <v>3</v>
      </c>
      <c r="J62" s="101">
        <v>3</v>
      </c>
      <c r="K62" s="101">
        <v>3</v>
      </c>
      <c r="L62" s="101">
        <v>4</v>
      </c>
      <c r="M62" s="94">
        <v>3</v>
      </c>
      <c r="N62" s="103"/>
      <c r="O62" s="79">
        <v>3</v>
      </c>
      <c r="P62" s="95" t="s">
        <v>209</v>
      </c>
      <c r="Q62" s="96" t="s">
        <v>162</v>
      </c>
      <c r="R62" s="105"/>
      <c r="S62" s="98"/>
      <c r="T62" s="98"/>
      <c r="U62" s="98"/>
      <c r="V62" s="98"/>
      <c r="W62" s="99"/>
      <c r="X62"/>
      <c r="Y62"/>
      <c r="Z62"/>
      <c r="AA62"/>
      <c r="AB62"/>
      <c r="AC62"/>
    </row>
    <row r="63" spans="1:29" s="55" customFormat="1">
      <c r="A63" s="92" t="s">
        <v>209</v>
      </c>
      <c r="B63" s="208"/>
      <c r="C63" s="93">
        <v>4</v>
      </c>
      <c r="D63" s="93">
        <v>4</v>
      </c>
      <c r="E63" s="93">
        <v>5</v>
      </c>
      <c r="F63" s="93">
        <v>4</v>
      </c>
      <c r="G63" s="93">
        <v>3</v>
      </c>
      <c r="H63" s="93">
        <v>3</v>
      </c>
      <c r="I63" s="93">
        <v>3</v>
      </c>
      <c r="J63" s="93">
        <v>4</v>
      </c>
      <c r="K63" s="93">
        <v>4</v>
      </c>
      <c r="L63" s="93">
        <v>4</v>
      </c>
      <c r="M63" s="94">
        <v>5</v>
      </c>
      <c r="N63" s="87"/>
      <c r="O63" s="79">
        <v>4</v>
      </c>
      <c r="P63" s="95" t="s">
        <v>209</v>
      </c>
      <c r="Q63" s="96" t="s">
        <v>163</v>
      </c>
      <c r="R63" s="97" t="s">
        <v>213</v>
      </c>
      <c r="S63" s="98"/>
      <c r="T63" s="98"/>
      <c r="U63" s="98"/>
      <c r="V63" s="98"/>
      <c r="W63" s="99"/>
      <c r="X63"/>
      <c r="Y63"/>
      <c r="Z63"/>
      <c r="AA63"/>
      <c r="AB63"/>
      <c r="AC63"/>
    </row>
    <row r="64" spans="1:29" s="56" customFormat="1">
      <c r="A64" s="106" t="s">
        <v>209</v>
      </c>
      <c r="B64" s="209"/>
      <c r="C64" s="107">
        <v>4</v>
      </c>
      <c r="D64" s="107">
        <v>4</v>
      </c>
      <c r="E64" s="107">
        <v>4</v>
      </c>
      <c r="F64" s="107">
        <v>4</v>
      </c>
      <c r="G64" s="107">
        <v>4</v>
      </c>
      <c r="H64" s="107">
        <v>3</v>
      </c>
      <c r="I64" s="107">
        <v>4</v>
      </c>
      <c r="J64" s="107">
        <v>4</v>
      </c>
      <c r="K64" s="107">
        <v>4</v>
      </c>
      <c r="L64" s="107">
        <v>4</v>
      </c>
      <c r="M64" s="108">
        <v>4</v>
      </c>
      <c r="N64" s="87"/>
      <c r="O64" s="80">
        <v>4</v>
      </c>
      <c r="P64" s="109" t="s">
        <v>209</v>
      </c>
      <c r="Q64" s="110" t="s">
        <v>165</v>
      </c>
      <c r="R64" s="111" t="s">
        <v>214</v>
      </c>
      <c r="S64" s="112"/>
      <c r="T64" s="112"/>
      <c r="U64" s="112"/>
      <c r="V64" s="112"/>
      <c r="W64" s="113"/>
      <c r="X64" s="52"/>
      <c r="Y64" s="52"/>
      <c r="Z64" s="52"/>
      <c r="AA64" s="52"/>
      <c r="AB64" s="52"/>
      <c r="AC64" s="52"/>
    </row>
    <row r="65" spans="1:29" s="55" customFormat="1">
      <c r="A65" s="114" t="s">
        <v>62</v>
      </c>
      <c r="B65" s="115">
        <v>4500</v>
      </c>
      <c r="C65" s="116">
        <v>5</v>
      </c>
      <c r="D65" s="116">
        <v>4</v>
      </c>
      <c r="E65" s="116">
        <v>3</v>
      </c>
      <c r="F65" s="116">
        <v>4</v>
      </c>
      <c r="G65" s="116">
        <v>3</v>
      </c>
      <c r="H65" s="116">
        <v>4</v>
      </c>
      <c r="I65" s="116">
        <v>3</v>
      </c>
      <c r="J65" s="116">
        <v>2</v>
      </c>
      <c r="K65" s="116">
        <v>4</v>
      </c>
      <c r="L65" s="116">
        <v>3</v>
      </c>
      <c r="M65" s="117">
        <v>3</v>
      </c>
      <c r="N65" s="87"/>
      <c r="O65" s="78">
        <v>3</v>
      </c>
      <c r="P65" s="118" t="s">
        <v>62</v>
      </c>
      <c r="Q65" s="119" t="s">
        <v>157</v>
      </c>
      <c r="R65" s="120" t="s">
        <v>215</v>
      </c>
      <c r="S65" s="121"/>
      <c r="T65" s="121"/>
      <c r="U65" s="121"/>
      <c r="V65" s="121"/>
      <c r="W65" s="122"/>
      <c r="X65"/>
      <c r="Y65"/>
      <c r="Z65"/>
      <c r="AA65"/>
      <c r="AB65"/>
      <c r="AC65"/>
    </row>
    <row r="66" spans="1:29" s="55" customFormat="1" ht="15" customHeight="1">
      <c r="A66" s="100" t="s">
        <v>62</v>
      </c>
      <c r="B66" s="207" t="s">
        <v>216</v>
      </c>
      <c r="C66" s="101">
        <v>5</v>
      </c>
      <c r="D66" s="101">
        <v>4</v>
      </c>
      <c r="E66" s="101">
        <v>4</v>
      </c>
      <c r="F66" s="101">
        <v>3</v>
      </c>
      <c r="G66" s="101">
        <v>3</v>
      </c>
      <c r="H66" s="101">
        <v>5</v>
      </c>
      <c r="I66" s="101">
        <v>5</v>
      </c>
      <c r="J66" s="101">
        <v>5</v>
      </c>
      <c r="K66" s="101">
        <v>3</v>
      </c>
      <c r="L66" s="101">
        <v>5</v>
      </c>
      <c r="M66" s="94">
        <v>5</v>
      </c>
      <c r="N66" s="87"/>
      <c r="O66" s="79">
        <v>3</v>
      </c>
      <c r="P66" s="95" t="s">
        <v>62</v>
      </c>
      <c r="Q66" s="96" t="s">
        <v>159</v>
      </c>
      <c r="R66" s="102" t="s">
        <v>217</v>
      </c>
      <c r="S66" s="98"/>
      <c r="T66" s="98"/>
      <c r="U66" s="98"/>
      <c r="V66" s="98"/>
      <c r="W66" s="99"/>
      <c r="X66"/>
      <c r="Y66"/>
      <c r="Z66"/>
      <c r="AA66"/>
      <c r="AB66"/>
      <c r="AC66"/>
    </row>
    <row r="67" spans="1:29" s="55" customFormat="1">
      <c r="A67" s="92" t="s">
        <v>62</v>
      </c>
      <c r="B67" s="208"/>
      <c r="C67" s="93">
        <v>5</v>
      </c>
      <c r="D67" s="93">
        <v>5</v>
      </c>
      <c r="E67" s="93">
        <v>5</v>
      </c>
      <c r="F67" s="93">
        <v>5</v>
      </c>
      <c r="G67" s="93">
        <v>5</v>
      </c>
      <c r="H67" s="93">
        <v>5</v>
      </c>
      <c r="I67" s="93">
        <v>5</v>
      </c>
      <c r="J67" s="93">
        <v>5</v>
      </c>
      <c r="K67" s="93">
        <v>5</v>
      </c>
      <c r="L67" s="93">
        <v>5</v>
      </c>
      <c r="M67" s="94">
        <v>5</v>
      </c>
      <c r="N67" s="87"/>
      <c r="O67" s="61">
        <v>4</v>
      </c>
      <c r="P67" s="95" t="s">
        <v>62</v>
      </c>
      <c r="Q67" s="96" t="s">
        <v>154</v>
      </c>
      <c r="R67" s="97" t="s">
        <v>218</v>
      </c>
      <c r="S67" s="98"/>
      <c r="T67" s="98"/>
      <c r="U67" s="98"/>
      <c r="V67" s="98"/>
      <c r="W67" s="99"/>
      <c r="X67"/>
      <c r="Y67"/>
      <c r="Z67"/>
      <c r="AA67"/>
      <c r="AB67"/>
      <c r="AC67"/>
    </row>
    <row r="68" spans="1:29" s="55" customFormat="1">
      <c r="A68" s="100" t="s">
        <v>62</v>
      </c>
      <c r="B68" s="208"/>
      <c r="C68" s="101">
        <v>5</v>
      </c>
      <c r="D68" s="101">
        <v>4</v>
      </c>
      <c r="E68" s="101">
        <v>5</v>
      </c>
      <c r="F68" s="101">
        <v>4</v>
      </c>
      <c r="G68" s="101">
        <v>4</v>
      </c>
      <c r="H68" s="101">
        <v>4</v>
      </c>
      <c r="I68" s="101">
        <v>3</v>
      </c>
      <c r="J68" s="101">
        <v>4</v>
      </c>
      <c r="K68" s="101">
        <v>5</v>
      </c>
      <c r="L68" s="101">
        <v>5</v>
      </c>
      <c r="M68" s="94">
        <v>5</v>
      </c>
      <c r="N68" s="103"/>
      <c r="O68" s="61">
        <v>3</v>
      </c>
      <c r="P68" s="95" t="s">
        <v>62</v>
      </c>
      <c r="Q68" s="96" t="s">
        <v>161</v>
      </c>
      <c r="R68" s="105"/>
      <c r="S68" s="98"/>
      <c r="T68" s="98"/>
      <c r="U68" s="98"/>
      <c r="V68" s="98"/>
      <c r="W68" s="99"/>
      <c r="X68"/>
      <c r="Y68"/>
      <c r="Z68"/>
      <c r="AA68"/>
      <c r="AB68"/>
      <c r="AC68"/>
    </row>
    <row r="69" spans="1:29" s="55" customFormat="1">
      <c r="A69" s="92" t="s">
        <v>62</v>
      </c>
      <c r="B69" s="208"/>
      <c r="C69" s="93">
        <v>3</v>
      </c>
      <c r="D69" s="93">
        <v>4</v>
      </c>
      <c r="E69" s="93">
        <v>3</v>
      </c>
      <c r="F69" s="93">
        <v>3</v>
      </c>
      <c r="G69" s="93">
        <v>3</v>
      </c>
      <c r="H69" s="93">
        <v>3</v>
      </c>
      <c r="I69" s="93">
        <v>3</v>
      </c>
      <c r="J69" s="93">
        <v>4</v>
      </c>
      <c r="K69" s="93">
        <v>4</v>
      </c>
      <c r="L69" s="93">
        <v>3</v>
      </c>
      <c r="M69" s="94">
        <v>4</v>
      </c>
      <c r="N69" s="103"/>
      <c r="O69" s="79">
        <v>2</v>
      </c>
      <c r="P69" s="95" t="s">
        <v>62</v>
      </c>
      <c r="Q69" s="96" t="s">
        <v>162</v>
      </c>
      <c r="R69" s="104"/>
      <c r="S69" s="98"/>
      <c r="T69" s="98"/>
      <c r="U69" s="98"/>
      <c r="V69" s="98"/>
      <c r="W69" s="99"/>
      <c r="X69"/>
      <c r="Y69"/>
      <c r="Z69"/>
      <c r="AA69"/>
      <c r="AB69"/>
      <c r="AC69"/>
    </row>
    <row r="70" spans="1:29" s="55" customFormat="1">
      <c r="A70" s="100" t="s">
        <v>62</v>
      </c>
      <c r="B70" s="208"/>
      <c r="C70" s="101">
        <v>4</v>
      </c>
      <c r="D70" s="101">
        <v>3</v>
      </c>
      <c r="E70" s="101">
        <v>4</v>
      </c>
      <c r="F70" s="101">
        <v>3</v>
      </c>
      <c r="G70" s="101">
        <v>3</v>
      </c>
      <c r="H70" s="101">
        <v>3</v>
      </c>
      <c r="I70" s="101">
        <v>3</v>
      </c>
      <c r="J70" s="101">
        <v>3</v>
      </c>
      <c r="K70" s="101">
        <v>4</v>
      </c>
      <c r="L70" s="101">
        <v>4</v>
      </c>
      <c r="M70" s="94">
        <v>4</v>
      </c>
      <c r="N70" s="87"/>
      <c r="O70" s="79">
        <v>4</v>
      </c>
      <c r="P70" s="95" t="s">
        <v>62</v>
      </c>
      <c r="Q70" s="96" t="s">
        <v>163</v>
      </c>
      <c r="R70" s="102" t="s">
        <v>219</v>
      </c>
      <c r="S70" s="98"/>
      <c r="T70" s="98"/>
      <c r="U70" s="98"/>
      <c r="V70" s="98"/>
      <c r="W70" s="99"/>
      <c r="X70"/>
      <c r="Y70"/>
      <c r="Z70"/>
      <c r="AA70"/>
      <c r="AB70"/>
      <c r="AC70"/>
    </row>
    <row r="71" spans="1:29" s="56" customFormat="1">
      <c r="A71" s="123" t="s">
        <v>62</v>
      </c>
      <c r="B71" s="209"/>
      <c r="C71" s="124">
        <v>4</v>
      </c>
      <c r="D71" s="124">
        <v>4</v>
      </c>
      <c r="E71" s="124">
        <v>4</v>
      </c>
      <c r="F71" s="124">
        <v>4</v>
      </c>
      <c r="G71" s="124">
        <v>3</v>
      </c>
      <c r="H71" s="124">
        <v>4</v>
      </c>
      <c r="I71" s="124">
        <v>4</v>
      </c>
      <c r="J71" s="124">
        <v>3</v>
      </c>
      <c r="K71" s="124">
        <v>3</v>
      </c>
      <c r="L71" s="124">
        <v>4</v>
      </c>
      <c r="M71" s="108">
        <v>4</v>
      </c>
      <c r="N71" s="87"/>
      <c r="O71" s="80">
        <v>3</v>
      </c>
      <c r="P71" s="109" t="s">
        <v>62</v>
      </c>
      <c r="Q71" s="110" t="s">
        <v>165</v>
      </c>
      <c r="R71" s="125" t="s">
        <v>220</v>
      </c>
      <c r="S71" s="112"/>
      <c r="T71" s="112"/>
      <c r="U71" s="112"/>
      <c r="V71" s="112"/>
      <c r="W71" s="113"/>
      <c r="X71" s="52"/>
      <c r="Y71" s="52"/>
      <c r="Z71" s="52"/>
      <c r="AA71" s="52"/>
      <c r="AB71" s="52"/>
      <c r="AC71" s="52"/>
    </row>
    <row r="72" spans="1:29" s="55" customFormat="1">
      <c r="A72" s="126" t="s">
        <v>66</v>
      </c>
      <c r="B72" s="127">
        <v>5000</v>
      </c>
      <c r="C72" s="128">
        <v>5</v>
      </c>
      <c r="D72" s="128">
        <v>3</v>
      </c>
      <c r="E72" s="128">
        <v>5</v>
      </c>
      <c r="F72" s="128">
        <v>2</v>
      </c>
      <c r="G72" s="128">
        <v>3</v>
      </c>
      <c r="H72" s="128">
        <v>2</v>
      </c>
      <c r="I72" s="128">
        <v>4</v>
      </c>
      <c r="J72" s="128">
        <v>3</v>
      </c>
      <c r="K72" s="128">
        <v>3</v>
      </c>
      <c r="L72" s="128">
        <v>3</v>
      </c>
      <c r="M72" s="117">
        <v>1</v>
      </c>
      <c r="N72" s="87"/>
      <c r="O72" s="78">
        <v>2</v>
      </c>
      <c r="P72" s="118" t="s">
        <v>66</v>
      </c>
      <c r="Q72" s="119" t="s">
        <v>157</v>
      </c>
      <c r="R72" s="129" t="s">
        <v>221</v>
      </c>
      <c r="S72" s="121"/>
      <c r="T72" s="121"/>
      <c r="U72" s="121"/>
      <c r="V72" s="121"/>
      <c r="W72" s="122"/>
      <c r="X72"/>
      <c r="Y72"/>
      <c r="Z72"/>
      <c r="AA72"/>
      <c r="AB72"/>
      <c r="AC72"/>
    </row>
    <row r="73" spans="1:29" s="55" customFormat="1" ht="15" customHeight="1">
      <c r="A73" s="92" t="s">
        <v>66</v>
      </c>
      <c r="B73" s="207" t="s">
        <v>222</v>
      </c>
      <c r="C73" s="93">
        <v>5</v>
      </c>
      <c r="D73" s="93">
        <v>5</v>
      </c>
      <c r="E73" s="93">
        <v>5</v>
      </c>
      <c r="F73" s="93">
        <v>5</v>
      </c>
      <c r="G73" s="93">
        <v>5</v>
      </c>
      <c r="H73" s="93">
        <v>5</v>
      </c>
      <c r="I73" s="93">
        <v>5</v>
      </c>
      <c r="J73" s="93">
        <v>5</v>
      </c>
      <c r="K73" s="93">
        <v>5</v>
      </c>
      <c r="L73" s="93">
        <v>5</v>
      </c>
      <c r="M73" s="94">
        <v>5</v>
      </c>
      <c r="N73" s="103"/>
      <c r="O73" s="61">
        <v>3</v>
      </c>
      <c r="P73" s="95" t="s">
        <v>66</v>
      </c>
      <c r="Q73" s="96" t="s">
        <v>159</v>
      </c>
      <c r="R73" s="104"/>
      <c r="S73" s="98"/>
      <c r="T73" s="98"/>
      <c r="U73" s="98"/>
      <c r="V73" s="98"/>
      <c r="W73" s="99"/>
      <c r="X73"/>
      <c r="Y73"/>
      <c r="Z73"/>
      <c r="AA73"/>
      <c r="AB73"/>
      <c r="AC73"/>
    </row>
    <row r="74" spans="1:29" s="55" customFormat="1">
      <c r="A74" s="100" t="s">
        <v>66</v>
      </c>
      <c r="B74" s="208"/>
      <c r="C74" s="101">
        <v>5</v>
      </c>
      <c r="D74" s="101">
        <v>5</v>
      </c>
      <c r="E74" s="101">
        <v>5</v>
      </c>
      <c r="F74" s="101">
        <v>5</v>
      </c>
      <c r="G74" s="101">
        <v>5</v>
      </c>
      <c r="H74" s="101">
        <v>5</v>
      </c>
      <c r="I74" s="101">
        <v>5</v>
      </c>
      <c r="J74" s="101">
        <v>5</v>
      </c>
      <c r="K74" s="101">
        <v>5</v>
      </c>
      <c r="L74" s="101">
        <v>5</v>
      </c>
      <c r="M74" s="94">
        <v>5</v>
      </c>
      <c r="N74" s="87"/>
      <c r="O74" s="79">
        <v>5</v>
      </c>
      <c r="P74" s="95" t="s">
        <v>66</v>
      </c>
      <c r="Q74" s="96" t="s">
        <v>154</v>
      </c>
      <c r="R74" s="102" t="s">
        <v>223</v>
      </c>
      <c r="S74" s="98"/>
      <c r="T74" s="98"/>
      <c r="U74" s="98"/>
      <c r="V74" s="98"/>
      <c r="W74" s="99"/>
      <c r="X74"/>
      <c r="Y74"/>
      <c r="Z74"/>
      <c r="AA74"/>
      <c r="AB74"/>
      <c r="AC74"/>
    </row>
    <row r="75" spans="1:29" s="55" customFormat="1">
      <c r="A75" s="92" t="s">
        <v>66</v>
      </c>
      <c r="B75" s="208"/>
      <c r="C75" s="93">
        <v>5</v>
      </c>
      <c r="D75" s="93">
        <v>5</v>
      </c>
      <c r="E75" s="93">
        <v>5</v>
      </c>
      <c r="F75" s="93">
        <v>5</v>
      </c>
      <c r="G75" s="93">
        <v>5</v>
      </c>
      <c r="H75" s="93">
        <v>5</v>
      </c>
      <c r="I75" s="93">
        <v>5</v>
      </c>
      <c r="J75" s="93">
        <v>5</v>
      </c>
      <c r="K75" s="93">
        <v>5</v>
      </c>
      <c r="L75" s="93">
        <v>5</v>
      </c>
      <c r="M75" s="94">
        <v>4</v>
      </c>
      <c r="N75" s="103"/>
      <c r="O75" s="79">
        <v>5</v>
      </c>
      <c r="P75" s="95" t="s">
        <v>66</v>
      </c>
      <c r="Q75" s="96" t="s">
        <v>161</v>
      </c>
      <c r="R75" s="104"/>
      <c r="S75" s="98"/>
      <c r="T75" s="98"/>
      <c r="U75" s="98"/>
      <c r="V75" s="98"/>
      <c r="W75" s="99"/>
      <c r="X75"/>
      <c r="Y75"/>
      <c r="Z75"/>
      <c r="AA75"/>
      <c r="AB75"/>
      <c r="AC75"/>
    </row>
    <row r="76" spans="1:29" s="55" customFormat="1">
      <c r="A76" s="100" t="s">
        <v>66</v>
      </c>
      <c r="B76" s="208"/>
      <c r="C76" s="101">
        <v>3</v>
      </c>
      <c r="D76" s="101">
        <v>2</v>
      </c>
      <c r="E76" s="101">
        <v>4</v>
      </c>
      <c r="F76" s="101">
        <v>3</v>
      </c>
      <c r="G76" s="101">
        <v>3</v>
      </c>
      <c r="H76" s="101">
        <v>3</v>
      </c>
      <c r="I76" s="101">
        <v>3</v>
      </c>
      <c r="J76" s="101">
        <v>3</v>
      </c>
      <c r="K76" s="101">
        <v>3</v>
      </c>
      <c r="L76" s="101">
        <v>4</v>
      </c>
      <c r="M76" s="94">
        <v>2</v>
      </c>
      <c r="N76" s="103"/>
      <c r="O76" s="79">
        <v>2</v>
      </c>
      <c r="P76" s="95" t="s">
        <v>66</v>
      </c>
      <c r="Q76" s="96" t="s">
        <v>162</v>
      </c>
      <c r="R76" s="105"/>
      <c r="S76" s="98"/>
      <c r="T76" s="98"/>
      <c r="U76" s="98"/>
      <c r="V76" s="98"/>
      <c r="W76" s="99"/>
      <c r="X76"/>
      <c r="Y76"/>
      <c r="Z76"/>
      <c r="AA76"/>
      <c r="AB76"/>
      <c r="AC76"/>
    </row>
    <row r="77" spans="1:29" s="55" customFormat="1">
      <c r="A77" s="92" t="s">
        <v>66</v>
      </c>
      <c r="B77" s="208"/>
      <c r="C77" s="93">
        <v>4</v>
      </c>
      <c r="D77" s="93">
        <v>3</v>
      </c>
      <c r="E77" s="93">
        <v>5</v>
      </c>
      <c r="F77" s="93">
        <v>4</v>
      </c>
      <c r="G77" s="93">
        <v>4</v>
      </c>
      <c r="H77" s="93">
        <v>3</v>
      </c>
      <c r="I77" s="93">
        <v>3</v>
      </c>
      <c r="J77" s="93">
        <v>4</v>
      </c>
      <c r="K77" s="93">
        <v>4</v>
      </c>
      <c r="L77" s="93">
        <v>3</v>
      </c>
      <c r="M77" s="94">
        <v>3</v>
      </c>
      <c r="N77" s="103"/>
      <c r="O77" s="79">
        <v>4</v>
      </c>
      <c r="P77" s="95" t="s">
        <v>66</v>
      </c>
      <c r="Q77" s="96" t="s">
        <v>163</v>
      </c>
      <c r="R77" s="104"/>
      <c r="S77" s="98"/>
      <c r="T77" s="98"/>
      <c r="U77" s="98"/>
      <c r="V77" s="98"/>
      <c r="W77" s="99"/>
      <c r="X77"/>
      <c r="Y77"/>
      <c r="Z77"/>
      <c r="AA77"/>
      <c r="AB77"/>
      <c r="AC77"/>
    </row>
    <row r="78" spans="1:29" s="56" customFormat="1">
      <c r="A78" s="106" t="s">
        <v>66</v>
      </c>
      <c r="B78" s="209"/>
      <c r="C78" s="107">
        <v>5</v>
      </c>
      <c r="D78" s="107">
        <v>5</v>
      </c>
      <c r="E78" s="107">
        <v>5</v>
      </c>
      <c r="F78" s="107">
        <v>5</v>
      </c>
      <c r="G78" s="107">
        <v>5</v>
      </c>
      <c r="H78" s="107">
        <v>5</v>
      </c>
      <c r="I78" s="107">
        <v>5</v>
      </c>
      <c r="J78" s="107">
        <v>5</v>
      </c>
      <c r="K78" s="107">
        <v>5</v>
      </c>
      <c r="L78" s="107">
        <v>5</v>
      </c>
      <c r="M78" s="108">
        <v>5</v>
      </c>
      <c r="N78" s="103"/>
      <c r="O78" s="62">
        <v>3</v>
      </c>
      <c r="P78" s="109" t="s">
        <v>66</v>
      </c>
      <c r="Q78" s="110" t="s">
        <v>165</v>
      </c>
      <c r="R78" s="130"/>
      <c r="S78" s="112"/>
      <c r="T78" s="112"/>
      <c r="U78" s="112"/>
      <c r="V78" s="112"/>
      <c r="W78" s="113"/>
      <c r="X78" s="52"/>
      <c r="Y78" s="52"/>
      <c r="Z78" s="52"/>
      <c r="AA78" s="52"/>
      <c r="AB78" s="52"/>
      <c r="AC78" s="52"/>
    </row>
    <row r="79" spans="1:29" s="55" customFormat="1">
      <c r="A79" s="114" t="s">
        <v>224</v>
      </c>
      <c r="B79" s="115">
        <v>5000</v>
      </c>
      <c r="C79" s="116">
        <v>5</v>
      </c>
      <c r="D79" s="116">
        <v>4</v>
      </c>
      <c r="E79" s="116">
        <v>5</v>
      </c>
      <c r="F79" s="116">
        <v>5</v>
      </c>
      <c r="G79" s="116">
        <v>4</v>
      </c>
      <c r="H79" s="116">
        <v>4</v>
      </c>
      <c r="I79" s="116">
        <v>5</v>
      </c>
      <c r="J79" s="116">
        <v>2</v>
      </c>
      <c r="K79" s="116">
        <v>5</v>
      </c>
      <c r="L79" s="116">
        <v>4</v>
      </c>
      <c r="M79" s="117">
        <v>4</v>
      </c>
      <c r="N79" s="87"/>
      <c r="O79" s="78">
        <v>4</v>
      </c>
      <c r="P79" s="118" t="s">
        <v>224</v>
      </c>
      <c r="Q79" s="119" t="s">
        <v>157</v>
      </c>
      <c r="R79" s="120" t="s">
        <v>225</v>
      </c>
      <c r="S79" s="121"/>
      <c r="T79" s="121"/>
      <c r="U79" s="121"/>
      <c r="V79" s="121"/>
      <c r="W79" s="122"/>
      <c r="X79"/>
      <c r="Y79"/>
      <c r="Z79"/>
      <c r="AA79"/>
      <c r="AB79"/>
      <c r="AC79"/>
    </row>
    <row r="80" spans="1:29" s="55" customFormat="1" ht="15" customHeight="1">
      <c r="A80" s="100" t="s">
        <v>224</v>
      </c>
      <c r="B80" s="207" t="s">
        <v>226</v>
      </c>
      <c r="C80" s="101">
        <v>5</v>
      </c>
      <c r="D80" s="101">
        <v>5</v>
      </c>
      <c r="E80" s="101">
        <v>5</v>
      </c>
      <c r="F80" s="101">
        <v>5</v>
      </c>
      <c r="G80" s="101">
        <v>5</v>
      </c>
      <c r="H80" s="101">
        <v>5</v>
      </c>
      <c r="I80" s="101">
        <v>5</v>
      </c>
      <c r="J80" s="101">
        <v>5</v>
      </c>
      <c r="K80" s="101">
        <v>5</v>
      </c>
      <c r="L80" s="101">
        <v>5</v>
      </c>
      <c r="M80" s="94">
        <v>5</v>
      </c>
      <c r="N80" s="87"/>
      <c r="O80" s="79">
        <v>5</v>
      </c>
      <c r="P80" s="95" t="s">
        <v>224</v>
      </c>
      <c r="Q80" s="96" t="s">
        <v>159</v>
      </c>
      <c r="R80" s="102" t="s">
        <v>227</v>
      </c>
      <c r="S80" s="98"/>
      <c r="T80" s="98"/>
      <c r="U80" s="98"/>
      <c r="V80" s="98"/>
      <c r="W80" s="99"/>
      <c r="X80"/>
      <c r="Y80"/>
      <c r="Z80"/>
      <c r="AA80"/>
      <c r="AB80"/>
      <c r="AC80"/>
    </row>
    <row r="81" spans="1:29" s="55" customFormat="1">
      <c r="A81" s="92" t="s">
        <v>224</v>
      </c>
      <c r="B81" s="208"/>
      <c r="C81" s="93">
        <v>5</v>
      </c>
      <c r="D81" s="93">
        <v>5</v>
      </c>
      <c r="E81" s="93">
        <v>5</v>
      </c>
      <c r="F81" s="93">
        <v>5</v>
      </c>
      <c r="G81" s="93">
        <v>5</v>
      </c>
      <c r="H81" s="93">
        <v>5</v>
      </c>
      <c r="I81" s="93">
        <v>5</v>
      </c>
      <c r="J81" s="93">
        <v>5</v>
      </c>
      <c r="K81" s="93">
        <v>5</v>
      </c>
      <c r="L81" s="93">
        <v>5</v>
      </c>
      <c r="M81" s="94">
        <v>5</v>
      </c>
      <c r="N81" s="103"/>
      <c r="O81" s="79">
        <v>5</v>
      </c>
      <c r="P81" s="95" t="s">
        <v>224</v>
      </c>
      <c r="Q81" s="96" t="s">
        <v>161</v>
      </c>
      <c r="R81" s="104"/>
      <c r="S81" s="98"/>
      <c r="T81" s="98"/>
      <c r="U81" s="98"/>
      <c r="V81" s="98"/>
      <c r="W81" s="99"/>
      <c r="X81"/>
      <c r="Y81"/>
      <c r="Z81"/>
      <c r="AA81"/>
      <c r="AB81"/>
      <c r="AC81"/>
    </row>
    <row r="82" spans="1:29" s="55" customFormat="1">
      <c r="A82" s="100" t="s">
        <v>224</v>
      </c>
      <c r="B82" s="208"/>
      <c r="C82" s="101">
        <v>5</v>
      </c>
      <c r="D82" s="101">
        <v>5</v>
      </c>
      <c r="E82" s="101">
        <v>5</v>
      </c>
      <c r="F82" s="101">
        <v>5</v>
      </c>
      <c r="G82" s="101">
        <v>5</v>
      </c>
      <c r="H82" s="101">
        <v>5</v>
      </c>
      <c r="I82" s="101">
        <v>5</v>
      </c>
      <c r="J82" s="101">
        <v>5</v>
      </c>
      <c r="K82" s="101">
        <v>5</v>
      </c>
      <c r="L82" s="101">
        <v>5</v>
      </c>
      <c r="M82" s="94">
        <v>5</v>
      </c>
      <c r="N82" s="87"/>
      <c r="O82" s="79">
        <v>5</v>
      </c>
      <c r="P82" s="95" t="s">
        <v>224</v>
      </c>
      <c r="Q82" s="96" t="s">
        <v>154</v>
      </c>
      <c r="R82" s="102" t="s">
        <v>228</v>
      </c>
      <c r="S82" s="98"/>
      <c r="T82" s="98"/>
      <c r="U82" s="98"/>
      <c r="V82" s="98"/>
      <c r="W82" s="99"/>
      <c r="X82"/>
      <c r="Y82"/>
      <c r="Z82"/>
      <c r="AA82"/>
      <c r="AB82"/>
      <c r="AC82"/>
    </row>
    <row r="83" spans="1:29" s="55" customFormat="1">
      <c r="A83" s="92" t="s">
        <v>224</v>
      </c>
      <c r="B83" s="208"/>
      <c r="C83" s="93">
        <v>4</v>
      </c>
      <c r="D83" s="93">
        <v>3</v>
      </c>
      <c r="E83" s="93">
        <v>3</v>
      </c>
      <c r="F83" s="93">
        <v>4</v>
      </c>
      <c r="G83" s="93">
        <v>3</v>
      </c>
      <c r="H83" s="93">
        <v>3</v>
      </c>
      <c r="I83" s="93">
        <v>3</v>
      </c>
      <c r="J83" s="93">
        <v>3</v>
      </c>
      <c r="K83" s="93">
        <v>4</v>
      </c>
      <c r="L83" s="93">
        <v>3</v>
      </c>
      <c r="M83" s="94">
        <v>4</v>
      </c>
      <c r="N83" s="103"/>
      <c r="O83" s="79">
        <v>3</v>
      </c>
      <c r="P83" s="95" t="s">
        <v>224</v>
      </c>
      <c r="Q83" s="96" t="s">
        <v>162</v>
      </c>
      <c r="R83" s="104"/>
      <c r="S83" s="98"/>
      <c r="T83" s="98"/>
      <c r="U83" s="98"/>
      <c r="V83" s="98"/>
      <c r="W83" s="99"/>
      <c r="X83"/>
      <c r="Y83"/>
      <c r="Z83"/>
      <c r="AA83"/>
      <c r="AB83"/>
      <c r="AC83"/>
    </row>
    <row r="84" spans="1:29" s="55" customFormat="1">
      <c r="A84" s="100" t="s">
        <v>224</v>
      </c>
      <c r="B84" s="208"/>
      <c r="C84" s="101">
        <v>4</v>
      </c>
      <c r="D84" s="101">
        <v>3</v>
      </c>
      <c r="E84" s="101">
        <v>4</v>
      </c>
      <c r="F84" s="101">
        <v>4</v>
      </c>
      <c r="G84" s="101">
        <v>4</v>
      </c>
      <c r="H84" s="101">
        <v>4</v>
      </c>
      <c r="I84" s="101">
        <v>4</v>
      </c>
      <c r="J84" s="101">
        <v>3</v>
      </c>
      <c r="K84" s="101">
        <v>4</v>
      </c>
      <c r="L84" s="101">
        <v>4</v>
      </c>
      <c r="M84" s="94">
        <v>4</v>
      </c>
      <c r="N84" s="87"/>
      <c r="O84" s="79">
        <v>4</v>
      </c>
      <c r="P84" s="95" t="s">
        <v>224</v>
      </c>
      <c r="Q84" s="96" t="s">
        <v>163</v>
      </c>
      <c r="R84" s="102" t="s">
        <v>229</v>
      </c>
      <c r="S84" s="98"/>
      <c r="T84" s="98"/>
      <c r="U84" s="98"/>
      <c r="V84" s="98"/>
      <c r="W84" s="99"/>
      <c r="X84"/>
      <c r="Y84"/>
      <c r="Z84"/>
      <c r="AA84"/>
      <c r="AB84"/>
      <c r="AC84"/>
    </row>
    <row r="85" spans="1:29" s="56" customFormat="1">
      <c r="A85" s="123" t="s">
        <v>224</v>
      </c>
      <c r="B85" s="209"/>
      <c r="C85" s="124">
        <v>5</v>
      </c>
      <c r="D85" s="124">
        <v>5</v>
      </c>
      <c r="E85" s="124">
        <v>5</v>
      </c>
      <c r="F85" s="124">
        <v>5</v>
      </c>
      <c r="G85" s="124">
        <v>5</v>
      </c>
      <c r="H85" s="124">
        <v>5</v>
      </c>
      <c r="I85" s="124">
        <v>5</v>
      </c>
      <c r="J85" s="124">
        <v>3</v>
      </c>
      <c r="K85" s="124">
        <v>4</v>
      </c>
      <c r="L85" s="124">
        <v>5</v>
      </c>
      <c r="M85" s="108">
        <v>4</v>
      </c>
      <c r="N85" s="87"/>
      <c r="O85" s="80">
        <v>4</v>
      </c>
      <c r="P85" s="109" t="s">
        <v>224</v>
      </c>
      <c r="Q85" s="110" t="s">
        <v>165</v>
      </c>
      <c r="R85" s="125" t="s">
        <v>230</v>
      </c>
      <c r="S85" s="112"/>
      <c r="T85" s="112"/>
      <c r="U85" s="112"/>
      <c r="V85" s="112"/>
      <c r="W85" s="113"/>
      <c r="X85" s="52"/>
      <c r="Y85" s="52"/>
      <c r="Z85" s="52"/>
      <c r="AA85" s="52"/>
      <c r="AB85" s="52"/>
      <c r="AC85" s="52"/>
    </row>
    <row r="86" spans="1:29" s="55" customFormat="1">
      <c r="A86" s="126" t="s">
        <v>73</v>
      </c>
      <c r="B86" s="127">
        <v>5000</v>
      </c>
      <c r="C86" s="128">
        <v>5</v>
      </c>
      <c r="D86" s="128">
        <v>5</v>
      </c>
      <c r="E86" s="128">
        <v>5</v>
      </c>
      <c r="F86" s="128">
        <v>4</v>
      </c>
      <c r="G86" s="128">
        <v>5</v>
      </c>
      <c r="H86" s="128">
        <v>4</v>
      </c>
      <c r="I86" s="128">
        <v>4</v>
      </c>
      <c r="J86" s="128">
        <v>4</v>
      </c>
      <c r="K86" s="128">
        <v>4</v>
      </c>
      <c r="L86" s="128">
        <v>5</v>
      </c>
      <c r="M86" s="117">
        <v>3</v>
      </c>
      <c r="N86" s="87"/>
      <c r="O86" s="78">
        <v>5</v>
      </c>
      <c r="P86" s="118" t="s">
        <v>73</v>
      </c>
      <c r="Q86" s="119" t="s">
        <v>157</v>
      </c>
      <c r="R86" s="129" t="s">
        <v>231</v>
      </c>
      <c r="S86" s="121"/>
      <c r="T86" s="121"/>
      <c r="U86" s="121"/>
      <c r="V86" s="121"/>
      <c r="W86" s="122"/>
      <c r="X86"/>
      <c r="Y86"/>
      <c r="Z86"/>
      <c r="AA86"/>
      <c r="AB86"/>
      <c r="AC86"/>
    </row>
    <row r="87" spans="1:29" s="55" customFormat="1" ht="15" customHeight="1">
      <c r="A87" s="92" t="s">
        <v>73</v>
      </c>
      <c r="B87" s="207" t="s">
        <v>232</v>
      </c>
      <c r="C87" s="93">
        <v>5</v>
      </c>
      <c r="D87" s="93">
        <v>5</v>
      </c>
      <c r="E87" s="93">
        <v>5</v>
      </c>
      <c r="F87" s="93">
        <v>5</v>
      </c>
      <c r="G87" s="93">
        <v>5</v>
      </c>
      <c r="H87" s="93">
        <v>5</v>
      </c>
      <c r="I87" s="93">
        <v>5</v>
      </c>
      <c r="J87" s="93">
        <v>5</v>
      </c>
      <c r="K87" s="93">
        <v>5</v>
      </c>
      <c r="L87" s="93">
        <v>5</v>
      </c>
      <c r="M87" s="94">
        <v>5</v>
      </c>
      <c r="N87" s="103"/>
      <c r="O87" s="79">
        <v>5</v>
      </c>
      <c r="P87" s="95" t="s">
        <v>73</v>
      </c>
      <c r="Q87" s="96" t="s">
        <v>159</v>
      </c>
      <c r="R87" s="104"/>
      <c r="S87" s="98"/>
      <c r="T87" s="98"/>
      <c r="U87" s="98"/>
      <c r="V87" s="98"/>
      <c r="W87" s="99"/>
      <c r="X87"/>
      <c r="Y87"/>
      <c r="Z87"/>
      <c r="AA87"/>
      <c r="AB87"/>
      <c r="AC87"/>
    </row>
    <row r="88" spans="1:29" s="55" customFormat="1">
      <c r="A88" s="100" t="s">
        <v>73</v>
      </c>
      <c r="B88" s="208"/>
      <c r="C88" s="101">
        <v>5</v>
      </c>
      <c r="D88" s="101">
        <v>5</v>
      </c>
      <c r="E88" s="101">
        <v>5</v>
      </c>
      <c r="F88" s="101">
        <v>5</v>
      </c>
      <c r="G88" s="101">
        <v>5</v>
      </c>
      <c r="H88" s="101">
        <v>5</v>
      </c>
      <c r="I88" s="101">
        <v>5</v>
      </c>
      <c r="J88" s="101">
        <v>5</v>
      </c>
      <c r="K88" s="101">
        <v>5</v>
      </c>
      <c r="L88" s="101">
        <v>5</v>
      </c>
      <c r="M88" s="94">
        <v>5</v>
      </c>
      <c r="N88" s="103"/>
      <c r="O88" s="79">
        <v>5</v>
      </c>
      <c r="P88" s="95" t="s">
        <v>73</v>
      </c>
      <c r="Q88" s="96" t="s">
        <v>161</v>
      </c>
      <c r="R88" s="105"/>
      <c r="S88" s="98"/>
      <c r="T88" s="98"/>
      <c r="U88" s="98"/>
      <c r="V88" s="98"/>
      <c r="W88" s="99"/>
      <c r="X88"/>
      <c r="Y88"/>
      <c r="Z88"/>
      <c r="AA88"/>
      <c r="AB88"/>
      <c r="AC88"/>
    </row>
    <row r="89" spans="1:29" s="55" customFormat="1">
      <c r="A89" s="92" t="s">
        <v>73</v>
      </c>
      <c r="B89" s="208"/>
      <c r="C89" s="93">
        <v>5</v>
      </c>
      <c r="D89" s="93">
        <v>5</v>
      </c>
      <c r="E89" s="93">
        <v>5</v>
      </c>
      <c r="F89" s="93">
        <v>5</v>
      </c>
      <c r="G89" s="93">
        <v>5</v>
      </c>
      <c r="H89" s="93">
        <v>5</v>
      </c>
      <c r="I89" s="93">
        <v>5</v>
      </c>
      <c r="J89" s="93">
        <v>5</v>
      </c>
      <c r="K89" s="93">
        <v>5</v>
      </c>
      <c r="L89" s="93">
        <v>5</v>
      </c>
      <c r="M89" s="94">
        <v>5</v>
      </c>
      <c r="N89" s="87"/>
      <c r="O89" s="79">
        <v>5</v>
      </c>
      <c r="P89" s="95" t="s">
        <v>73</v>
      </c>
      <c r="Q89" s="96" t="s">
        <v>154</v>
      </c>
      <c r="R89" s="97" t="s">
        <v>233</v>
      </c>
      <c r="S89" s="98"/>
      <c r="T89" s="98"/>
      <c r="U89" s="98"/>
      <c r="V89" s="98"/>
      <c r="W89" s="99"/>
      <c r="X89"/>
      <c r="Y89"/>
      <c r="Z89"/>
      <c r="AA89"/>
      <c r="AB89"/>
      <c r="AC89"/>
    </row>
    <row r="90" spans="1:29" s="55" customFormat="1">
      <c r="A90" s="100" t="s">
        <v>73</v>
      </c>
      <c r="B90" s="208"/>
      <c r="C90" s="101">
        <v>3</v>
      </c>
      <c r="D90" s="101">
        <v>4</v>
      </c>
      <c r="E90" s="101">
        <v>4</v>
      </c>
      <c r="F90" s="101">
        <v>2</v>
      </c>
      <c r="G90" s="101">
        <v>3</v>
      </c>
      <c r="H90" s="101">
        <v>3</v>
      </c>
      <c r="I90" s="101">
        <v>3</v>
      </c>
      <c r="J90" s="101">
        <v>4</v>
      </c>
      <c r="K90" s="101">
        <v>3</v>
      </c>
      <c r="L90" s="101">
        <v>2</v>
      </c>
      <c r="M90" s="94">
        <v>3</v>
      </c>
      <c r="N90" s="103"/>
      <c r="O90" s="79">
        <v>2</v>
      </c>
      <c r="P90" s="95" t="s">
        <v>73</v>
      </c>
      <c r="Q90" s="96" t="s">
        <v>162</v>
      </c>
      <c r="R90" s="105"/>
      <c r="S90" s="98"/>
      <c r="T90" s="98"/>
      <c r="U90" s="98"/>
      <c r="V90" s="98"/>
      <c r="W90" s="99"/>
      <c r="X90"/>
      <c r="Y90"/>
      <c r="Z90"/>
      <c r="AA90"/>
      <c r="AB90"/>
      <c r="AC90"/>
    </row>
    <row r="91" spans="1:29" s="55" customFormat="1">
      <c r="A91" s="92" t="s">
        <v>73</v>
      </c>
      <c r="B91" s="208"/>
      <c r="C91" s="93">
        <v>5</v>
      </c>
      <c r="D91" s="93">
        <v>5</v>
      </c>
      <c r="E91" s="93">
        <v>5</v>
      </c>
      <c r="F91" s="93">
        <v>4</v>
      </c>
      <c r="G91" s="93">
        <v>4</v>
      </c>
      <c r="H91" s="93">
        <v>4</v>
      </c>
      <c r="I91" s="93">
        <v>4</v>
      </c>
      <c r="J91" s="93">
        <v>5</v>
      </c>
      <c r="K91" s="93">
        <v>4</v>
      </c>
      <c r="L91" s="93">
        <v>3</v>
      </c>
      <c r="M91" s="94">
        <v>4</v>
      </c>
      <c r="N91" s="103"/>
      <c r="O91" s="79">
        <v>4</v>
      </c>
      <c r="P91" s="95" t="s">
        <v>73</v>
      </c>
      <c r="Q91" s="96" t="s">
        <v>163</v>
      </c>
      <c r="R91" s="104"/>
      <c r="S91" s="98"/>
      <c r="T91" s="98"/>
      <c r="U91" s="98"/>
      <c r="V91" s="98"/>
      <c r="W91" s="99"/>
      <c r="X91"/>
      <c r="Y91"/>
      <c r="Z91"/>
      <c r="AA91"/>
      <c r="AB91"/>
      <c r="AC91"/>
    </row>
    <row r="92" spans="1:29" s="56" customFormat="1">
      <c r="A92" s="106" t="s">
        <v>73</v>
      </c>
      <c r="B92" s="209"/>
      <c r="C92" s="107">
        <v>5</v>
      </c>
      <c r="D92" s="107">
        <v>5</v>
      </c>
      <c r="E92" s="107">
        <v>5</v>
      </c>
      <c r="F92" s="107">
        <v>5</v>
      </c>
      <c r="G92" s="107">
        <v>5</v>
      </c>
      <c r="H92" s="107">
        <v>5</v>
      </c>
      <c r="I92" s="107">
        <v>5</v>
      </c>
      <c r="J92" s="107">
        <v>5</v>
      </c>
      <c r="K92" s="107">
        <v>5</v>
      </c>
      <c r="L92" s="107">
        <v>5</v>
      </c>
      <c r="M92" s="108">
        <v>5</v>
      </c>
      <c r="N92" s="103"/>
      <c r="O92" s="80">
        <v>5</v>
      </c>
      <c r="P92" s="109" t="s">
        <v>73</v>
      </c>
      <c r="Q92" s="110" t="s">
        <v>165</v>
      </c>
      <c r="R92" s="130"/>
      <c r="S92" s="112"/>
      <c r="T92" s="112"/>
      <c r="U92" s="112"/>
      <c r="V92" s="112"/>
      <c r="W92" s="113"/>
      <c r="X92" s="52"/>
      <c r="Y92" s="52"/>
      <c r="Z92" s="52"/>
      <c r="AA92" s="52"/>
      <c r="AB92" s="52"/>
      <c r="AC92" s="52"/>
    </row>
    <row r="93" spans="1:29" s="55" customFormat="1">
      <c r="A93" s="114" t="s">
        <v>76</v>
      </c>
      <c r="B93" s="131">
        <v>3485.1</v>
      </c>
      <c r="C93" s="116">
        <v>4</v>
      </c>
      <c r="D93" s="116">
        <v>3</v>
      </c>
      <c r="E93" s="116">
        <v>3</v>
      </c>
      <c r="F93" s="116">
        <v>4</v>
      </c>
      <c r="G93" s="116">
        <v>3</v>
      </c>
      <c r="H93" s="116">
        <v>4</v>
      </c>
      <c r="I93" s="116">
        <v>4</v>
      </c>
      <c r="J93" s="116">
        <v>3</v>
      </c>
      <c r="K93" s="116">
        <v>3</v>
      </c>
      <c r="L93" s="116">
        <v>5</v>
      </c>
      <c r="M93" s="117">
        <v>5</v>
      </c>
      <c r="N93" s="87"/>
      <c r="O93" s="78">
        <v>2</v>
      </c>
      <c r="P93" s="118" t="s">
        <v>76</v>
      </c>
      <c r="Q93" s="119" t="s">
        <v>157</v>
      </c>
      <c r="R93" s="120" t="s">
        <v>234</v>
      </c>
      <c r="S93" s="121"/>
      <c r="T93" s="121"/>
      <c r="U93" s="121"/>
      <c r="V93" s="121"/>
      <c r="W93" s="122"/>
      <c r="X93"/>
      <c r="Y93"/>
      <c r="Z93"/>
      <c r="AA93"/>
      <c r="AB93"/>
      <c r="AC93"/>
    </row>
    <row r="94" spans="1:29" s="55" customFormat="1" ht="15" customHeight="1">
      <c r="A94" s="100" t="s">
        <v>76</v>
      </c>
      <c r="B94" s="207" t="s">
        <v>235</v>
      </c>
      <c r="C94" s="101">
        <v>5</v>
      </c>
      <c r="D94" s="101">
        <v>5</v>
      </c>
      <c r="E94" s="101">
        <v>4</v>
      </c>
      <c r="F94" s="101">
        <v>4</v>
      </c>
      <c r="G94" s="101">
        <v>3</v>
      </c>
      <c r="H94" s="101">
        <v>5</v>
      </c>
      <c r="I94" s="101">
        <v>5</v>
      </c>
      <c r="J94" s="101">
        <v>5</v>
      </c>
      <c r="K94" s="101">
        <v>5</v>
      </c>
      <c r="L94" s="101">
        <v>5</v>
      </c>
      <c r="M94" s="94">
        <v>5</v>
      </c>
      <c r="N94" s="87"/>
      <c r="O94" s="61">
        <v>3</v>
      </c>
      <c r="P94" s="95" t="s">
        <v>76</v>
      </c>
      <c r="Q94" s="96" t="s">
        <v>159</v>
      </c>
      <c r="R94" s="102" t="s">
        <v>236</v>
      </c>
      <c r="S94" s="98"/>
      <c r="T94" s="98"/>
      <c r="U94" s="98"/>
      <c r="V94" s="98"/>
      <c r="W94" s="99"/>
      <c r="X94"/>
      <c r="Y94"/>
      <c r="Z94"/>
      <c r="AA94"/>
      <c r="AB94"/>
      <c r="AC94"/>
    </row>
    <row r="95" spans="1:29" s="55" customFormat="1">
      <c r="A95" s="92" t="s">
        <v>76</v>
      </c>
      <c r="B95" s="208"/>
      <c r="C95" s="93">
        <v>5</v>
      </c>
      <c r="D95" s="93">
        <v>5</v>
      </c>
      <c r="E95" s="93">
        <v>5</v>
      </c>
      <c r="F95" s="93">
        <v>5</v>
      </c>
      <c r="G95" s="93">
        <v>5</v>
      </c>
      <c r="H95" s="93">
        <v>5</v>
      </c>
      <c r="I95" s="93">
        <v>5</v>
      </c>
      <c r="J95" s="93">
        <v>5</v>
      </c>
      <c r="K95" s="93">
        <v>5</v>
      </c>
      <c r="L95" s="93">
        <v>5</v>
      </c>
      <c r="M95" s="94">
        <v>5</v>
      </c>
      <c r="N95" s="103"/>
      <c r="O95" s="79">
        <v>5</v>
      </c>
      <c r="P95" s="95" t="s">
        <v>76</v>
      </c>
      <c r="Q95" s="96" t="s">
        <v>161</v>
      </c>
      <c r="R95" s="104"/>
      <c r="S95" s="98"/>
      <c r="T95" s="98"/>
      <c r="U95" s="98"/>
      <c r="V95" s="98"/>
      <c r="W95" s="99"/>
      <c r="X95"/>
      <c r="Y95"/>
      <c r="Z95"/>
      <c r="AA95"/>
      <c r="AB95"/>
      <c r="AC95"/>
    </row>
    <row r="96" spans="1:29" s="55" customFormat="1">
      <c r="A96" s="100" t="s">
        <v>76</v>
      </c>
      <c r="B96" s="208"/>
      <c r="C96" s="101">
        <v>5</v>
      </c>
      <c r="D96" s="101">
        <v>5</v>
      </c>
      <c r="E96" s="101">
        <v>5</v>
      </c>
      <c r="F96" s="101">
        <v>5</v>
      </c>
      <c r="G96" s="101">
        <v>5</v>
      </c>
      <c r="H96" s="101">
        <v>5</v>
      </c>
      <c r="I96" s="101">
        <v>5</v>
      </c>
      <c r="J96" s="101">
        <v>5</v>
      </c>
      <c r="K96" s="101">
        <v>5</v>
      </c>
      <c r="L96" s="101">
        <v>5</v>
      </c>
      <c r="M96" s="94">
        <v>5</v>
      </c>
      <c r="N96" s="87"/>
      <c r="O96" s="61">
        <v>4</v>
      </c>
      <c r="P96" s="95" t="s">
        <v>76</v>
      </c>
      <c r="Q96" s="96" t="s">
        <v>154</v>
      </c>
      <c r="R96" s="102" t="s">
        <v>237</v>
      </c>
      <c r="S96" s="98"/>
      <c r="T96" s="98"/>
      <c r="U96" s="98"/>
      <c r="V96" s="98"/>
      <c r="W96" s="99"/>
      <c r="X96"/>
      <c r="Y96"/>
      <c r="Z96"/>
      <c r="AA96"/>
      <c r="AB96"/>
      <c r="AC96"/>
    </row>
    <row r="97" spans="1:29" s="55" customFormat="1">
      <c r="A97" s="92" t="s">
        <v>76</v>
      </c>
      <c r="B97" s="208"/>
      <c r="C97" s="93">
        <v>3</v>
      </c>
      <c r="D97" s="93">
        <v>3</v>
      </c>
      <c r="E97" s="93">
        <v>4</v>
      </c>
      <c r="F97" s="93">
        <v>3</v>
      </c>
      <c r="G97" s="93">
        <v>3</v>
      </c>
      <c r="H97" s="93">
        <v>3</v>
      </c>
      <c r="I97" s="93">
        <v>3</v>
      </c>
      <c r="J97" s="93">
        <v>4</v>
      </c>
      <c r="K97" s="93">
        <v>3</v>
      </c>
      <c r="L97" s="93">
        <v>3</v>
      </c>
      <c r="M97" s="94">
        <v>3</v>
      </c>
      <c r="N97" s="103"/>
      <c r="O97" s="79">
        <v>2</v>
      </c>
      <c r="P97" s="95" t="s">
        <v>76</v>
      </c>
      <c r="Q97" s="96" t="s">
        <v>162</v>
      </c>
      <c r="R97" s="104"/>
      <c r="S97" s="98"/>
      <c r="T97" s="98"/>
      <c r="U97" s="98"/>
      <c r="V97" s="98"/>
      <c r="W97" s="99"/>
      <c r="X97"/>
      <c r="Y97"/>
      <c r="Z97"/>
      <c r="AA97"/>
      <c r="AB97"/>
      <c r="AC97"/>
    </row>
    <row r="98" spans="1:29" s="55" customFormat="1">
      <c r="A98" s="100" t="s">
        <v>76</v>
      </c>
      <c r="B98" s="208"/>
      <c r="C98" s="101">
        <v>5</v>
      </c>
      <c r="D98" s="101">
        <v>4</v>
      </c>
      <c r="E98" s="101">
        <v>4</v>
      </c>
      <c r="F98" s="101">
        <v>5</v>
      </c>
      <c r="G98" s="101">
        <v>5</v>
      </c>
      <c r="H98" s="101">
        <v>4</v>
      </c>
      <c r="I98" s="101">
        <v>4</v>
      </c>
      <c r="J98" s="101">
        <v>4</v>
      </c>
      <c r="K98" s="101">
        <v>4</v>
      </c>
      <c r="L98" s="101">
        <v>5</v>
      </c>
      <c r="M98" s="94">
        <v>5</v>
      </c>
      <c r="N98" s="87"/>
      <c r="O98" s="79">
        <v>4</v>
      </c>
      <c r="P98" s="95" t="s">
        <v>76</v>
      </c>
      <c r="Q98" s="96" t="s">
        <v>163</v>
      </c>
      <c r="R98" s="102" t="s">
        <v>238</v>
      </c>
      <c r="S98" s="98"/>
      <c r="T98" s="98"/>
      <c r="U98" s="98"/>
      <c r="V98" s="98"/>
      <c r="W98" s="99"/>
      <c r="X98"/>
      <c r="Y98"/>
      <c r="Z98"/>
      <c r="AA98"/>
      <c r="AB98"/>
      <c r="AC98"/>
    </row>
    <row r="99" spans="1:29" s="56" customFormat="1">
      <c r="A99" s="123" t="s">
        <v>76</v>
      </c>
      <c r="B99" s="209"/>
      <c r="C99" s="124">
        <v>5</v>
      </c>
      <c r="D99" s="124">
        <v>5</v>
      </c>
      <c r="E99" s="124">
        <v>5</v>
      </c>
      <c r="F99" s="124">
        <v>5</v>
      </c>
      <c r="G99" s="124">
        <v>5</v>
      </c>
      <c r="H99" s="124">
        <v>5</v>
      </c>
      <c r="I99" s="124">
        <v>5</v>
      </c>
      <c r="J99" s="124">
        <v>5</v>
      </c>
      <c r="K99" s="124">
        <v>5</v>
      </c>
      <c r="L99" s="124">
        <v>5</v>
      </c>
      <c r="M99" s="108">
        <v>5</v>
      </c>
      <c r="N99" s="103"/>
      <c r="O99" s="62">
        <v>4</v>
      </c>
      <c r="P99" s="109" t="s">
        <v>76</v>
      </c>
      <c r="Q99" s="110" t="s">
        <v>165</v>
      </c>
      <c r="R99" s="132"/>
      <c r="S99" s="112"/>
      <c r="T99" s="112"/>
      <c r="U99" s="112"/>
      <c r="V99" s="112"/>
      <c r="W99" s="113"/>
      <c r="X99" s="52"/>
      <c r="Y99" s="52"/>
      <c r="Z99" s="52"/>
      <c r="AA99" s="52"/>
      <c r="AB99" s="52"/>
      <c r="AC99" s="52"/>
    </row>
    <row r="100" spans="1:29" s="55" customFormat="1">
      <c r="A100" s="126" t="s">
        <v>80</v>
      </c>
      <c r="B100" s="127">
        <v>5000</v>
      </c>
      <c r="C100" s="128">
        <v>5</v>
      </c>
      <c r="D100" s="128">
        <v>3</v>
      </c>
      <c r="E100" s="128">
        <v>2</v>
      </c>
      <c r="F100" s="128">
        <v>4</v>
      </c>
      <c r="G100" s="128">
        <v>3</v>
      </c>
      <c r="H100" s="128">
        <v>4</v>
      </c>
      <c r="I100" s="128">
        <v>4</v>
      </c>
      <c r="J100" s="128">
        <v>3</v>
      </c>
      <c r="K100" s="128">
        <v>5</v>
      </c>
      <c r="L100" s="128">
        <v>4</v>
      </c>
      <c r="M100" s="117">
        <v>4</v>
      </c>
      <c r="N100" s="87"/>
      <c r="O100" s="78">
        <v>3</v>
      </c>
      <c r="P100" s="118" t="s">
        <v>80</v>
      </c>
      <c r="Q100" s="119" t="s">
        <v>157</v>
      </c>
      <c r="R100" s="129" t="s">
        <v>239</v>
      </c>
      <c r="S100" s="121"/>
      <c r="T100" s="121"/>
      <c r="U100" s="121"/>
      <c r="V100" s="121"/>
      <c r="W100" s="122"/>
      <c r="X100"/>
      <c r="Y100"/>
      <c r="Z100"/>
      <c r="AA100"/>
      <c r="AB100"/>
      <c r="AC100"/>
    </row>
    <row r="101" spans="1:29" s="55" customFormat="1" ht="15" customHeight="1">
      <c r="A101" s="92" t="s">
        <v>80</v>
      </c>
      <c r="B101" s="207" t="s">
        <v>240</v>
      </c>
      <c r="C101" s="93">
        <v>5</v>
      </c>
      <c r="D101" s="93">
        <v>5</v>
      </c>
      <c r="E101" s="93">
        <v>5</v>
      </c>
      <c r="F101" s="93">
        <v>5</v>
      </c>
      <c r="G101" s="93">
        <v>5</v>
      </c>
      <c r="H101" s="93">
        <v>5</v>
      </c>
      <c r="I101" s="93">
        <v>5</v>
      </c>
      <c r="J101" s="93">
        <v>5</v>
      </c>
      <c r="K101" s="93">
        <v>5</v>
      </c>
      <c r="L101" s="93">
        <v>5</v>
      </c>
      <c r="M101" s="94">
        <v>5</v>
      </c>
      <c r="N101" s="103"/>
      <c r="O101" s="79">
        <v>5</v>
      </c>
      <c r="P101" s="95" t="s">
        <v>80</v>
      </c>
      <c r="Q101" s="96" t="s">
        <v>159</v>
      </c>
      <c r="R101" s="104"/>
      <c r="S101" s="98"/>
      <c r="T101" s="98"/>
      <c r="U101" s="98"/>
      <c r="V101" s="98"/>
      <c r="W101" s="99"/>
      <c r="X101"/>
      <c r="Y101"/>
      <c r="Z101"/>
      <c r="AA101"/>
      <c r="AB101"/>
      <c r="AC101"/>
    </row>
    <row r="102" spans="1:29" s="55" customFormat="1">
      <c r="A102" s="100" t="s">
        <v>80</v>
      </c>
      <c r="B102" s="208"/>
      <c r="C102" s="101">
        <v>5</v>
      </c>
      <c r="D102" s="101">
        <v>4</v>
      </c>
      <c r="E102" s="101">
        <v>4</v>
      </c>
      <c r="F102" s="101">
        <v>5</v>
      </c>
      <c r="G102" s="101">
        <v>5</v>
      </c>
      <c r="H102" s="101">
        <v>5</v>
      </c>
      <c r="I102" s="101">
        <v>5</v>
      </c>
      <c r="J102" s="101">
        <v>4</v>
      </c>
      <c r="K102" s="101">
        <v>5</v>
      </c>
      <c r="L102" s="101">
        <v>5</v>
      </c>
      <c r="M102" s="94">
        <v>5</v>
      </c>
      <c r="N102" s="103"/>
      <c r="O102" s="79">
        <v>5</v>
      </c>
      <c r="P102" s="95" t="s">
        <v>80</v>
      </c>
      <c r="Q102" s="96" t="s">
        <v>161</v>
      </c>
      <c r="R102" s="105"/>
      <c r="S102" s="98"/>
      <c r="T102" s="98"/>
      <c r="U102" s="98"/>
      <c r="V102" s="98"/>
      <c r="W102" s="99"/>
      <c r="X102"/>
      <c r="Y102"/>
      <c r="Z102"/>
      <c r="AA102"/>
      <c r="AB102"/>
      <c r="AC102"/>
    </row>
    <row r="103" spans="1:29" s="55" customFormat="1">
      <c r="A103" s="92" t="s">
        <v>80</v>
      </c>
      <c r="B103" s="208"/>
      <c r="C103" s="93">
        <v>5</v>
      </c>
      <c r="D103" s="93">
        <v>5</v>
      </c>
      <c r="E103" s="93">
        <v>5</v>
      </c>
      <c r="F103" s="93">
        <v>5</v>
      </c>
      <c r="G103" s="93">
        <v>5</v>
      </c>
      <c r="H103" s="93">
        <v>5</v>
      </c>
      <c r="I103" s="93">
        <v>5</v>
      </c>
      <c r="J103" s="93">
        <v>5</v>
      </c>
      <c r="K103" s="93">
        <v>5</v>
      </c>
      <c r="L103" s="93">
        <v>5</v>
      </c>
      <c r="M103" s="94">
        <v>5</v>
      </c>
      <c r="N103" s="87"/>
      <c r="O103" s="79">
        <v>5</v>
      </c>
      <c r="P103" s="95" t="s">
        <v>80</v>
      </c>
      <c r="Q103" s="96" t="s">
        <v>154</v>
      </c>
      <c r="R103" s="97" t="s">
        <v>241</v>
      </c>
      <c r="S103" s="98"/>
      <c r="T103" s="98"/>
      <c r="U103" s="98"/>
      <c r="V103" s="98"/>
      <c r="W103" s="99"/>
      <c r="X103"/>
      <c r="Y103"/>
      <c r="Z103"/>
      <c r="AA103"/>
      <c r="AB103"/>
      <c r="AC103"/>
    </row>
    <row r="104" spans="1:29" s="55" customFormat="1">
      <c r="A104" s="100" t="s">
        <v>80</v>
      </c>
      <c r="B104" s="208"/>
      <c r="C104" s="101">
        <v>4</v>
      </c>
      <c r="D104" s="101">
        <v>4</v>
      </c>
      <c r="E104" s="101">
        <v>3</v>
      </c>
      <c r="F104" s="101">
        <v>2</v>
      </c>
      <c r="G104" s="101">
        <v>3</v>
      </c>
      <c r="H104" s="101">
        <v>4</v>
      </c>
      <c r="I104" s="101">
        <v>3</v>
      </c>
      <c r="J104" s="101">
        <v>4</v>
      </c>
      <c r="K104" s="101">
        <v>5</v>
      </c>
      <c r="L104" s="101">
        <v>3</v>
      </c>
      <c r="M104" s="94">
        <v>4</v>
      </c>
      <c r="N104" s="103"/>
      <c r="O104" s="79">
        <v>2</v>
      </c>
      <c r="P104" s="95" t="s">
        <v>80</v>
      </c>
      <c r="Q104" s="96" t="s">
        <v>162</v>
      </c>
      <c r="R104" s="105"/>
      <c r="S104" s="98"/>
      <c r="T104" s="98"/>
      <c r="U104" s="98"/>
      <c r="V104" s="98"/>
      <c r="W104" s="99"/>
      <c r="X104"/>
      <c r="Y104"/>
      <c r="Z104"/>
      <c r="AA104"/>
      <c r="AB104"/>
      <c r="AC104"/>
    </row>
    <row r="105" spans="1:29" s="55" customFormat="1">
      <c r="A105" s="92" t="s">
        <v>80</v>
      </c>
      <c r="B105" s="208"/>
      <c r="C105" s="93">
        <v>4</v>
      </c>
      <c r="D105" s="93">
        <v>3</v>
      </c>
      <c r="E105" s="93">
        <v>3</v>
      </c>
      <c r="F105" s="93">
        <v>4</v>
      </c>
      <c r="G105" s="93">
        <v>3</v>
      </c>
      <c r="H105" s="93">
        <v>3</v>
      </c>
      <c r="I105" s="93">
        <v>3</v>
      </c>
      <c r="J105" s="93">
        <v>3</v>
      </c>
      <c r="K105" s="93">
        <v>4</v>
      </c>
      <c r="L105" s="93">
        <v>4</v>
      </c>
      <c r="M105" s="94">
        <v>4</v>
      </c>
      <c r="N105" s="87"/>
      <c r="O105" s="79">
        <v>3</v>
      </c>
      <c r="P105" s="95" t="s">
        <v>80</v>
      </c>
      <c r="Q105" s="96" t="s">
        <v>163</v>
      </c>
      <c r="R105" s="97" t="s">
        <v>242</v>
      </c>
      <c r="S105" s="98"/>
      <c r="T105" s="98"/>
      <c r="U105" s="98"/>
      <c r="V105" s="98"/>
      <c r="W105" s="99"/>
      <c r="X105"/>
      <c r="Y105"/>
      <c r="Z105"/>
      <c r="AA105"/>
      <c r="AB105"/>
      <c r="AC105"/>
    </row>
    <row r="106" spans="1:29" s="56" customFormat="1">
      <c r="A106" s="106" t="s">
        <v>80</v>
      </c>
      <c r="B106" s="209"/>
      <c r="C106" s="107">
        <v>4</v>
      </c>
      <c r="D106" s="107">
        <v>4</v>
      </c>
      <c r="E106" s="107">
        <v>4</v>
      </c>
      <c r="F106" s="107">
        <v>4</v>
      </c>
      <c r="G106" s="107">
        <v>4</v>
      </c>
      <c r="H106" s="107">
        <v>4</v>
      </c>
      <c r="I106" s="107">
        <v>4</v>
      </c>
      <c r="J106" s="107">
        <v>4</v>
      </c>
      <c r="K106" s="107">
        <v>5</v>
      </c>
      <c r="L106" s="107">
        <v>4</v>
      </c>
      <c r="M106" s="108">
        <v>5</v>
      </c>
      <c r="N106" s="87"/>
      <c r="O106" s="80">
        <v>4</v>
      </c>
      <c r="P106" s="109" t="s">
        <v>80</v>
      </c>
      <c r="Q106" s="110" t="s">
        <v>165</v>
      </c>
      <c r="R106" s="111" t="s">
        <v>243</v>
      </c>
      <c r="S106" s="112"/>
      <c r="T106" s="112"/>
      <c r="U106" s="112"/>
      <c r="V106" s="112"/>
      <c r="W106" s="113"/>
      <c r="X106" s="52"/>
      <c r="Y106" s="52"/>
      <c r="Z106" s="52"/>
      <c r="AA106" s="52"/>
      <c r="AB106" s="52"/>
      <c r="AC106" s="52"/>
    </row>
    <row r="107" spans="1:29" s="55" customFormat="1">
      <c r="A107" s="114" t="s">
        <v>82</v>
      </c>
      <c r="B107" s="115">
        <v>5000</v>
      </c>
      <c r="C107" s="116">
        <v>4</v>
      </c>
      <c r="D107" s="116">
        <v>4</v>
      </c>
      <c r="E107" s="116">
        <v>4</v>
      </c>
      <c r="F107" s="116">
        <v>4</v>
      </c>
      <c r="G107" s="116">
        <v>4</v>
      </c>
      <c r="H107" s="116">
        <v>4</v>
      </c>
      <c r="I107" s="116">
        <v>4</v>
      </c>
      <c r="J107" s="116">
        <v>2</v>
      </c>
      <c r="K107" s="116">
        <v>4</v>
      </c>
      <c r="L107" s="116">
        <v>3</v>
      </c>
      <c r="M107" s="117">
        <v>4</v>
      </c>
      <c r="N107" s="87"/>
      <c r="O107" s="78">
        <v>3</v>
      </c>
      <c r="P107" s="118" t="s">
        <v>82</v>
      </c>
      <c r="Q107" s="119" t="s">
        <v>157</v>
      </c>
      <c r="R107" s="120" t="s">
        <v>244</v>
      </c>
      <c r="S107" s="121"/>
      <c r="T107" s="121"/>
      <c r="U107" s="121"/>
      <c r="V107" s="121"/>
      <c r="W107" s="122"/>
      <c r="X107"/>
      <c r="Y107"/>
      <c r="Z107"/>
      <c r="AA107"/>
      <c r="AB107"/>
      <c r="AC107"/>
    </row>
    <row r="108" spans="1:29" s="55" customFormat="1" ht="15" customHeight="1">
      <c r="A108" s="100" t="s">
        <v>82</v>
      </c>
      <c r="B108" s="207" t="s">
        <v>245</v>
      </c>
      <c r="C108" s="101">
        <v>5</v>
      </c>
      <c r="D108" s="101">
        <v>3</v>
      </c>
      <c r="E108" s="101">
        <v>5</v>
      </c>
      <c r="F108" s="101">
        <v>4</v>
      </c>
      <c r="G108" s="101">
        <v>5</v>
      </c>
      <c r="H108" s="101">
        <v>5</v>
      </c>
      <c r="I108" s="101">
        <v>5</v>
      </c>
      <c r="J108" s="101">
        <v>4</v>
      </c>
      <c r="K108" s="101">
        <v>5</v>
      </c>
      <c r="L108" s="101">
        <v>4</v>
      </c>
      <c r="M108" s="94">
        <v>5</v>
      </c>
      <c r="N108" s="87"/>
      <c r="O108" s="61">
        <v>3</v>
      </c>
      <c r="P108" s="95" t="s">
        <v>82</v>
      </c>
      <c r="Q108" s="96" t="s">
        <v>159</v>
      </c>
      <c r="R108" s="102" t="s">
        <v>246</v>
      </c>
      <c r="S108" s="98"/>
      <c r="T108" s="98"/>
      <c r="U108" s="98"/>
      <c r="V108" s="98"/>
      <c r="W108" s="99"/>
      <c r="X108"/>
      <c r="Y108"/>
      <c r="Z108"/>
      <c r="AA108"/>
      <c r="AB108"/>
      <c r="AC108"/>
    </row>
    <row r="109" spans="1:29" s="55" customFormat="1">
      <c r="A109" s="92" t="s">
        <v>82</v>
      </c>
      <c r="B109" s="208"/>
      <c r="C109" s="93">
        <v>5</v>
      </c>
      <c r="D109" s="93">
        <v>5</v>
      </c>
      <c r="E109" s="93">
        <v>5</v>
      </c>
      <c r="F109" s="93">
        <v>5</v>
      </c>
      <c r="G109" s="93">
        <v>5</v>
      </c>
      <c r="H109" s="93">
        <v>5</v>
      </c>
      <c r="I109" s="93">
        <v>5</v>
      </c>
      <c r="J109" s="93">
        <v>4</v>
      </c>
      <c r="K109" s="93">
        <v>5</v>
      </c>
      <c r="L109" s="93">
        <v>5</v>
      </c>
      <c r="M109" s="94">
        <v>5</v>
      </c>
      <c r="N109" s="103"/>
      <c r="O109" s="79">
        <v>5</v>
      </c>
      <c r="P109" s="95" t="s">
        <v>82</v>
      </c>
      <c r="Q109" s="96" t="s">
        <v>161</v>
      </c>
      <c r="R109" s="104"/>
      <c r="S109" s="98"/>
      <c r="T109" s="98"/>
      <c r="U109" s="98"/>
      <c r="V109" s="98"/>
      <c r="W109" s="99"/>
      <c r="X109"/>
      <c r="Y109"/>
      <c r="Z109"/>
      <c r="AA109"/>
      <c r="AB109"/>
      <c r="AC109"/>
    </row>
    <row r="110" spans="1:29" s="55" customFormat="1">
      <c r="A110" s="100" t="s">
        <v>82</v>
      </c>
      <c r="B110" s="208"/>
      <c r="C110" s="101">
        <v>5</v>
      </c>
      <c r="D110" s="101">
        <v>3</v>
      </c>
      <c r="E110" s="101">
        <v>5</v>
      </c>
      <c r="F110" s="101">
        <v>5</v>
      </c>
      <c r="G110" s="101">
        <v>5</v>
      </c>
      <c r="H110" s="101">
        <v>5</v>
      </c>
      <c r="I110" s="101">
        <v>5</v>
      </c>
      <c r="J110" s="101">
        <v>5</v>
      </c>
      <c r="K110" s="101">
        <v>5</v>
      </c>
      <c r="L110" s="101">
        <v>5</v>
      </c>
      <c r="M110" s="94">
        <v>5</v>
      </c>
      <c r="N110" s="87"/>
      <c r="O110" s="79">
        <v>5</v>
      </c>
      <c r="P110" s="95" t="s">
        <v>82</v>
      </c>
      <c r="Q110" s="96" t="s">
        <v>154</v>
      </c>
      <c r="R110" s="102" t="s">
        <v>247</v>
      </c>
      <c r="S110" s="98"/>
      <c r="T110" s="98"/>
      <c r="U110" s="98"/>
      <c r="V110" s="98"/>
      <c r="W110" s="99"/>
      <c r="X110"/>
      <c r="Y110"/>
      <c r="Z110"/>
      <c r="AA110"/>
      <c r="AB110"/>
      <c r="AC110"/>
    </row>
    <row r="111" spans="1:29" s="55" customFormat="1">
      <c r="A111" s="92" t="s">
        <v>82</v>
      </c>
      <c r="B111" s="208"/>
      <c r="C111" s="93">
        <v>3</v>
      </c>
      <c r="D111" s="93">
        <v>3</v>
      </c>
      <c r="E111" s="93">
        <v>2</v>
      </c>
      <c r="F111" s="93">
        <v>3</v>
      </c>
      <c r="G111" s="93">
        <v>2</v>
      </c>
      <c r="H111" s="93">
        <v>3</v>
      </c>
      <c r="I111" s="93">
        <v>3</v>
      </c>
      <c r="J111" s="93">
        <v>2</v>
      </c>
      <c r="K111" s="93">
        <v>2</v>
      </c>
      <c r="L111" s="93">
        <v>3</v>
      </c>
      <c r="M111" s="94">
        <v>2</v>
      </c>
      <c r="N111" s="103"/>
      <c r="O111" s="79">
        <v>1</v>
      </c>
      <c r="P111" s="95" t="s">
        <v>82</v>
      </c>
      <c r="Q111" s="96" t="s">
        <v>162</v>
      </c>
      <c r="R111" s="104"/>
      <c r="S111" s="98"/>
      <c r="T111" s="98"/>
      <c r="U111" s="98"/>
      <c r="V111" s="98"/>
      <c r="W111" s="99"/>
      <c r="X111"/>
      <c r="Y111"/>
      <c r="Z111"/>
      <c r="AA111"/>
      <c r="AB111"/>
      <c r="AC111"/>
    </row>
    <row r="112" spans="1:29" s="55" customFormat="1">
      <c r="A112" s="100" t="s">
        <v>82</v>
      </c>
      <c r="B112" s="208"/>
      <c r="C112" s="101">
        <v>3</v>
      </c>
      <c r="D112" s="101">
        <v>3</v>
      </c>
      <c r="E112" s="101">
        <v>3</v>
      </c>
      <c r="F112" s="101">
        <v>3</v>
      </c>
      <c r="G112" s="101">
        <v>3</v>
      </c>
      <c r="H112" s="101">
        <v>3</v>
      </c>
      <c r="I112" s="101">
        <v>3</v>
      </c>
      <c r="J112" s="101">
        <v>2</v>
      </c>
      <c r="K112" s="101">
        <v>4</v>
      </c>
      <c r="L112" s="101">
        <v>3</v>
      </c>
      <c r="M112" s="94">
        <v>4</v>
      </c>
      <c r="N112" s="87"/>
      <c r="O112" s="79">
        <v>3</v>
      </c>
      <c r="P112" s="95" t="s">
        <v>82</v>
      </c>
      <c r="Q112" s="96" t="s">
        <v>163</v>
      </c>
      <c r="R112" s="102" t="s">
        <v>248</v>
      </c>
      <c r="S112" s="98"/>
      <c r="T112" s="98"/>
      <c r="U112" s="98"/>
      <c r="V112" s="98"/>
      <c r="W112" s="99"/>
      <c r="X112"/>
      <c r="Y112"/>
      <c r="Z112"/>
      <c r="AA112"/>
      <c r="AB112"/>
      <c r="AC112"/>
    </row>
    <row r="113" spans="1:29" s="56" customFormat="1">
      <c r="A113" s="123" t="s">
        <v>82</v>
      </c>
      <c r="B113" s="209"/>
      <c r="C113" s="124">
        <v>5</v>
      </c>
      <c r="D113" s="124">
        <v>4</v>
      </c>
      <c r="E113" s="124">
        <v>5</v>
      </c>
      <c r="F113" s="124">
        <v>5</v>
      </c>
      <c r="G113" s="124">
        <v>5</v>
      </c>
      <c r="H113" s="124">
        <v>5</v>
      </c>
      <c r="I113" s="124">
        <v>5</v>
      </c>
      <c r="J113" s="124">
        <v>4</v>
      </c>
      <c r="K113" s="124">
        <v>5</v>
      </c>
      <c r="L113" s="124">
        <v>5</v>
      </c>
      <c r="M113" s="108">
        <v>5</v>
      </c>
      <c r="N113" s="87"/>
      <c r="O113" s="62">
        <v>3</v>
      </c>
      <c r="P113" s="109" t="s">
        <v>82</v>
      </c>
      <c r="Q113" s="110" t="s">
        <v>165</v>
      </c>
      <c r="R113" s="125" t="s">
        <v>249</v>
      </c>
      <c r="S113" s="112"/>
      <c r="T113" s="112"/>
      <c r="U113" s="112"/>
      <c r="V113" s="112"/>
      <c r="W113" s="113"/>
      <c r="X113" s="52"/>
      <c r="Y113" s="52"/>
      <c r="Z113" s="52"/>
      <c r="AA113" s="52"/>
      <c r="AB113" s="52"/>
      <c r="AC113" s="52"/>
    </row>
    <row r="114" spans="1:29" s="55" customFormat="1">
      <c r="A114" s="126" t="s">
        <v>85</v>
      </c>
      <c r="B114" s="127">
        <v>5000</v>
      </c>
      <c r="C114" s="128">
        <v>5</v>
      </c>
      <c r="D114" s="128">
        <v>2</v>
      </c>
      <c r="E114" s="128">
        <v>4</v>
      </c>
      <c r="F114" s="128">
        <v>4</v>
      </c>
      <c r="G114" s="128">
        <v>3</v>
      </c>
      <c r="H114" s="128">
        <v>3</v>
      </c>
      <c r="I114" s="128">
        <v>2</v>
      </c>
      <c r="J114" s="128">
        <v>3</v>
      </c>
      <c r="K114" s="128">
        <v>3</v>
      </c>
      <c r="L114" s="128">
        <v>3</v>
      </c>
      <c r="M114" s="117">
        <v>3</v>
      </c>
      <c r="N114" s="87"/>
      <c r="O114" s="78">
        <v>2</v>
      </c>
      <c r="P114" s="118" t="s">
        <v>85</v>
      </c>
      <c r="Q114" s="119" t="s">
        <v>157</v>
      </c>
      <c r="R114" s="129" t="s">
        <v>250</v>
      </c>
      <c r="S114" s="121"/>
      <c r="T114" s="121"/>
      <c r="U114" s="121"/>
      <c r="V114" s="121"/>
      <c r="W114" s="122"/>
      <c r="X114"/>
      <c r="Y114"/>
      <c r="Z114"/>
      <c r="AA114"/>
      <c r="AB114"/>
      <c r="AC114"/>
    </row>
    <row r="115" spans="1:29" s="55" customFormat="1" ht="15" customHeight="1">
      <c r="A115" s="92" t="s">
        <v>85</v>
      </c>
      <c r="B115" s="207" t="s">
        <v>251</v>
      </c>
      <c r="C115" s="93">
        <v>5</v>
      </c>
      <c r="D115" s="93">
        <v>4</v>
      </c>
      <c r="E115" s="93">
        <v>5</v>
      </c>
      <c r="F115" s="93">
        <v>5</v>
      </c>
      <c r="G115" s="93">
        <v>5</v>
      </c>
      <c r="H115" s="93">
        <v>5</v>
      </c>
      <c r="I115" s="93">
        <v>3</v>
      </c>
      <c r="J115" s="93">
        <v>5</v>
      </c>
      <c r="K115" s="93">
        <v>5</v>
      </c>
      <c r="L115" s="93">
        <v>4</v>
      </c>
      <c r="M115" s="94">
        <v>5</v>
      </c>
      <c r="N115" s="103"/>
      <c r="O115" s="79">
        <v>5</v>
      </c>
      <c r="P115" s="95" t="s">
        <v>85</v>
      </c>
      <c r="Q115" s="96" t="s">
        <v>159</v>
      </c>
      <c r="R115" s="104"/>
      <c r="S115" s="98"/>
      <c r="T115" s="98"/>
      <c r="U115" s="98"/>
      <c r="V115" s="98"/>
      <c r="W115" s="99"/>
      <c r="X115"/>
      <c r="Y115"/>
      <c r="Z115"/>
      <c r="AA115"/>
      <c r="AB115"/>
      <c r="AC115"/>
    </row>
    <row r="116" spans="1:29" s="55" customFormat="1">
      <c r="A116" s="100" t="s">
        <v>85</v>
      </c>
      <c r="B116" s="208"/>
      <c r="C116" s="101">
        <v>5</v>
      </c>
      <c r="D116" s="101">
        <v>4</v>
      </c>
      <c r="E116" s="101">
        <v>5</v>
      </c>
      <c r="F116" s="101">
        <v>5</v>
      </c>
      <c r="G116" s="101">
        <v>5</v>
      </c>
      <c r="H116" s="101">
        <v>5</v>
      </c>
      <c r="I116" s="101">
        <v>4</v>
      </c>
      <c r="J116" s="101">
        <v>5</v>
      </c>
      <c r="K116" s="101">
        <v>5</v>
      </c>
      <c r="L116" s="101">
        <v>5</v>
      </c>
      <c r="M116" s="94">
        <v>5</v>
      </c>
      <c r="N116" s="103"/>
      <c r="O116" s="79">
        <v>5</v>
      </c>
      <c r="P116" s="95" t="s">
        <v>85</v>
      </c>
      <c r="Q116" s="96" t="s">
        <v>161</v>
      </c>
      <c r="R116" s="105"/>
      <c r="S116" s="98"/>
      <c r="T116" s="98"/>
      <c r="U116" s="98"/>
      <c r="V116" s="98"/>
      <c r="W116" s="99"/>
      <c r="X116"/>
      <c r="Y116"/>
      <c r="Z116"/>
      <c r="AA116"/>
      <c r="AB116"/>
      <c r="AC116"/>
    </row>
    <row r="117" spans="1:29" s="55" customFormat="1">
      <c r="A117" s="92" t="s">
        <v>85</v>
      </c>
      <c r="B117" s="208"/>
      <c r="C117" s="93">
        <v>3</v>
      </c>
      <c r="D117" s="93">
        <v>2</v>
      </c>
      <c r="E117" s="93">
        <v>4</v>
      </c>
      <c r="F117" s="93">
        <v>3</v>
      </c>
      <c r="G117" s="93">
        <v>3</v>
      </c>
      <c r="H117" s="93">
        <v>3</v>
      </c>
      <c r="I117" s="93">
        <v>2</v>
      </c>
      <c r="J117" s="93">
        <v>3</v>
      </c>
      <c r="K117" s="93">
        <v>2</v>
      </c>
      <c r="L117" s="93">
        <v>2</v>
      </c>
      <c r="M117" s="94">
        <v>2</v>
      </c>
      <c r="N117" s="103"/>
      <c r="O117" s="79">
        <v>2</v>
      </c>
      <c r="P117" s="95" t="s">
        <v>85</v>
      </c>
      <c r="Q117" s="96" t="s">
        <v>162</v>
      </c>
      <c r="R117" s="104"/>
      <c r="S117" s="98"/>
      <c r="T117" s="98"/>
      <c r="U117" s="98"/>
      <c r="V117" s="98"/>
      <c r="W117" s="99"/>
      <c r="X117"/>
      <c r="Y117"/>
      <c r="Z117"/>
      <c r="AA117"/>
      <c r="AB117"/>
      <c r="AC117"/>
    </row>
    <row r="118" spans="1:29" s="55" customFormat="1">
      <c r="A118" s="100" t="s">
        <v>85</v>
      </c>
      <c r="B118" s="208"/>
      <c r="C118" s="101">
        <v>5</v>
      </c>
      <c r="D118" s="101">
        <v>5</v>
      </c>
      <c r="E118" s="101">
        <v>5</v>
      </c>
      <c r="F118" s="101">
        <v>5</v>
      </c>
      <c r="G118" s="101">
        <v>5</v>
      </c>
      <c r="H118" s="101">
        <v>5</v>
      </c>
      <c r="I118" s="101">
        <v>5</v>
      </c>
      <c r="J118" s="101">
        <v>5</v>
      </c>
      <c r="K118" s="101">
        <v>5</v>
      </c>
      <c r="L118" s="101">
        <v>5</v>
      </c>
      <c r="M118" s="94">
        <v>5</v>
      </c>
      <c r="N118" s="87"/>
      <c r="O118" s="79">
        <v>5</v>
      </c>
      <c r="P118" s="95" t="s">
        <v>85</v>
      </c>
      <c r="Q118" s="96" t="s">
        <v>154</v>
      </c>
      <c r="R118" s="102" t="s">
        <v>252</v>
      </c>
      <c r="S118" s="98"/>
      <c r="T118" s="98"/>
      <c r="U118" s="98"/>
      <c r="V118" s="98"/>
      <c r="W118" s="99"/>
      <c r="X118"/>
      <c r="Y118"/>
      <c r="Z118"/>
      <c r="AA118"/>
      <c r="AB118"/>
      <c r="AC118"/>
    </row>
    <row r="119" spans="1:29" s="55" customFormat="1">
      <c r="A119" s="92" t="s">
        <v>85</v>
      </c>
      <c r="B119" s="208"/>
      <c r="C119" s="93">
        <v>3</v>
      </c>
      <c r="D119" s="93">
        <v>2</v>
      </c>
      <c r="E119" s="93">
        <v>4</v>
      </c>
      <c r="F119" s="93">
        <v>3</v>
      </c>
      <c r="G119" s="93">
        <v>3</v>
      </c>
      <c r="H119" s="93">
        <v>3</v>
      </c>
      <c r="I119" s="93">
        <v>2</v>
      </c>
      <c r="J119" s="93">
        <v>4</v>
      </c>
      <c r="K119" s="93">
        <v>3</v>
      </c>
      <c r="L119" s="93">
        <v>2</v>
      </c>
      <c r="M119" s="94">
        <v>3</v>
      </c>
      <c r="N119" s="87"/>
      <c r="O119" s="79">
        <v>3</v>
      </c>
      <c r="P119" s="95" t="s">
        <v>85</v>
      </c>
      <c r="Q119" s="96" t="s">
        <v>163</v>
      </c>
      <c r="R119" s="97" t="s">
        <v>253</v>
      </c>
      <c r="S119" s="98"/>
      <c r="T119" s="98"/>
      <c r="U119" s="98"/>
      <c r="V119" s="98"/>
      <c r="W119" s="99"/>
      <c r="X119"/>
      <c r="Y119"/>
      <c r="Z119"/>
      <c r="AA119"/>
      <c r="AB119"/>
      <c r="AC119"/>
    </row>
    <row r="120" spans="1:29" s="56" customFormat="1">
      <c r="A120" s="106" t="s">
        <v>85</v>
      </c>
      <c r="B120" s="209"/>
      <c r="C120" s="107">
        <v>5</v>
      </c>
      <c r="D120" s="107">
        <v>3</v>
      </c>
      <c r="E120" s="107">
        <v>5</v>
      </c>
      <c r="F120" s="107">
        <v>4</v>
      </c>
      <c r="G120" s="107">
        <v>5</v>
      </c>
      <c r="H120" s="107">
        <v>4</v>
      </c>
      <c r="I120" s="107">
        <v>4</v>
      </c>
      <c r="J120" s="107">
        <v>4</v>
      </c>
      <c r="K120" s="107">
        <v>4</v>
      </c>
      <c r="L120" s="107">
        <v>5</v>
      </c>
      <c r="M120" s="108">
        <v>4</v>
      </c>
      <c r="N120" s="103"/>
      <c r="O120" s="80">
        <v>4</v>
      </c>
      <c r="P120" s="109" t="s">
        <v>85</v>
      </c>
      <c r="Q120" s="110" t="s">
        <v>165</v>
      </c>
      <c r="R120" s="130"/>
      <c r="S120" s="112"/>
      <c r="T120" s="112"/>
      <c r="U120" s="112"/>
      <c r="V120" s="112"/>
      <c r="W120" s="113"/>
      <c r="X120" s="52"/>
      <c r="Y120" s="52"/>
      <c r="Z120" s="52"/>
      <c r="AA120" s="52"/>
      <c r="AB120" s="52"/>
      <c r="AC120" s="52"/>
    </row>
    <row r="121" spans="1:29" s="55" customFormat="1">
      <c r="A121" s="114" t="s">
        <v>88</v>
      </c>
      <c r="B121" s="115">
        <v>5000</v>
      </c>
      <c r="C121" s="116">
        <v>5</v>
      </c>
      <c r="D121" s="116">
        <v>3</v>
      </c>
      <c r="E121" s="116">
        <v>5</v>
      </c>
      <c r="F121" s="116">
        <v>3</v>
      </c>
      <c r="G121" s="116">
        <v>4</v>
      </c>
      <c r="H121" s="116">
        <v>4</v>
      </c>
      <c r="I121" s="116">
        <v>4</v>
      </c>
      <c r="J121" s="116">
        <v>2</v>
      </c>
      <c r="K121" s="116">
        <v>5</v>
      </c>
      <c r="L121" s="116">
        <v>5</v>
      </c>
      <c r="M121" s="117">
        <v>2</v>
      </c>
      <c r="N121" s="87"/>
      <c r="O121" s="78">
        <v>2</v>
      </c>
      <c r="P121" s="118" t="s">
        <v>88</v>
      </c>
      <c r="Q121" s="119" t="s">
        <v>157</v>
      </c>
      <c r="R121" s="120" t="s">
        <v>254</v>
      </c>
      <c r="S121" s="121"/>
      <c r="T121" s="121"/>
      <c r="U121" s="121"/>
      <c r="V121" s="121"/>
      <c r="W121" s="122"/>
      <c r="X121"/>
      <c r="Y121"/>
      <c r="Z121"/>
      <c r="AA121"/>
      <c r="AB121"/>
      <c r="AC121"/>
    </row>
    <row r="122" spans="1:29" s="55" customFormat="1" ht="15" customHeight="1">
      <c r="A122" s="100" t="s">
        <v>88</v>
      </c>
      <c r="B122" s="207" t="s">
        <v>255</v>
      </c>
      <c r="C122" s="101">
        <v>5</v>
      </c>
      <c r="D122" s="101">
        <v>4</v>
      </c>
      <c r="E122" s="101">
        <v>5</v>
      </c>
      <c r="F122" s="101">
        <v>5</v>
      </c>
      <c r="G122" s="101">
        <v>5</v>
      </c>
      <c r="H122" s="101">
        <v>5</v>
      </c>
      <c r="I122" s="101">
        <v>5</v>
      </c>
      <c r="J122" s="101">
        <v>5</v>
      </c>
      <c r="K122" s="101">
        <v>5</v>
      </c>
      <c r="L122" s="101">
        <v>5</v>
      </c>
      <c r="M122" s="94">
        <v>3</v>
      </c>
      <c r="N122" s="87"/>
      <c r="O122" s="61">
        <v>3</v>
      </c>
      <c r="P122" s="95" t="s">
        <v>88</v>
      </c>
      <c r="Q122" s="96" t="s">
        <v>159</v>
      </c>
      <c r="R122" s="102" t="s">
        <v>256</v>
      </c>
      <c r="S122" s="98"/>
      <c r="T122" s="98"/>
      <c r="U122" s="98"/>
      <c r="V122" s="98"/>
      <c r="W122" s="99"/>
      <c r="X122"/>
      <c r="Y122"/>
      <c r="Z122"/>
      <c r="AA122"/>
      <c r="AB122"/>
      <c r="AC122"/>
    </row>
    <row r="123" spans="1:29" s="55" customFormat="1">
      <c r="A123" s="92" t="s">
        <v>88</v>
      </c>
      <c r="B123" s="208"/>
      <c r="C123" s="93">
        <v>5</v>
      </c>
      <c r="D123" s="93">
        <v>5</v>
      </c>
      <c r="E123" s="93">
        <v>5</v>
      </c>
      <c r="F123" s="93">
        <v>5</v>
      </c>
      <c r="G123" s="93">
        <v>5</v>
      </c>
      <c r="H123" s="93">
        <v>5</v>
      </c>
      <c r="I123" s="93">
        <v>5</v>
      </c>
      <c r="J123" s="93">
        <v>5</v>
      </c>
      <c r="K123" s="93">
        <v>5</v>
      </c>
      <c r="L123" s="93">
        <v>5</v>
      </c>
      <c r="M123" s="94">
        <v>5</v>
      </c>
      <c r="N123" s="103"/>
      <c r="O123" s="79">
        <v>5</v>
      </c>
      <c r="P123" s="95" t="s">
        <v>88</v>
      </c>
      <c r="Q123" s="96" t="s">
        <v>161</v>
      </c>
      <c r="R123" s="104"/>
      <c r="S123" s="98"/>
      <c r="T123" s="98"/>
      <c r="U123" s="98"/>
      <c r="V123" s="98"/>
      <c r="W123" s="99"/>
      <c r="X123"/>
      <c r="Y123"/>
      <c r="Z123"/>
      <c r="AA123"/>
      <c r="AB123"/>
      <c r="AC123"/>
    </row>
    <row r="124" spans="1:29" s="55" customFormat="1">
      <c r="A124" s="100" t="s">
        <v>88</v>
      </c>
      <c r="B124" s="208"/>
      <c r="C124" s="101">
        <v>3</v>
      </c>
      <c r="D124" s="101">
        <v>3</v>
      </c>
      <c r="E124" s="101">
        <v>3</v>
      </c>
      <c r="F124" s="101">
        <v>2</v>
      </c>
      <c r="G124" s="101">
        <v>2</v>
      </c>
      <c r="H124" s="101">
        <v>2</v>
      </c>
      <c r="I124" s="101">
        <v>2</v>
      </c>
      <c r="J124" s="101">
        <v>2</v>
      </c>
      <c r="K124" s="101">
        <v>3</v>
      </c>
      <c r="L124" s="101">
        <v>2</v>
      </c>
      <c r="M124" s="94">
        <v>2</v>
      </c>
      <c r="N124" s="103"/>
      <c r="O124" s="61">
        <v>2</v>
      </c>
      <c r="P124" s="95" t="s">
        <v>88</v>
      </c>
      <c r="Q124" s="96" t="s">
        <v>162</v>
      </c>
      <c r="R124" s="105"/>
      <c r="S124" s="98"/>
      <c r="T124" s="98"/>
      <c r="U124" s="98"/>
      <c r="V124" s="98"/>
      <c r="W124" s="99"/>
      <c r="X124"/>
      <c r="Y124"/>
      <c r="Z124"/>
      <c r="AA124"/>
      <c r="AB124"/>
      <c r="AC124"/>
    </row>
    <row r="125" spans="1:29" s="55" customFormat="1">
      <c r="A125" s="92" t="s">
        <v>88</v>
      </c>
      <c r="B125" s="208"/>
      <c r="C125" s="93">
        <v>5</v>
      </c>
      <c r="D125" s="93">
        <v>5</v>
      </c>
      <c r="E125" s="93">
        <v>5</v>
      </c>
      <c r="F125" s="93">
        <v>5</v>
      </c>
      <c r="G125" s="93">
        <v>5</v>
      </c>
      <c r="H125" s="93">
        <v>5</v>
      </c>
      <c r="I125" s="93">
        <v>5</v>
      </c>
      <c r="J125" s="93">
        <v>5</v>
      </c>
      <c r="K125" s="93">
        <v>5</v>
      </c>
      <c r="L125" s="93">
        <v>5</v>
      </c>
      <c r="M125" s="94">
        <v>5</v>
      </c>
      <c r="N125" s="87"/>
      <c r="O125" s="79">
        <v>5</v>
      </c>
      <c r="P125" s="95" t="s">
        <v>88</v>
      </c>
      <c r="Q125" s="96" t="s">
        <v>154</v>
      </c>
      <c r="R125" s="97" t="s">
        <v>257</v>
      </c>
      <c r="S125" s="98"/>
      <c r="T125" s="98"/>
      <c r="U125" s="98"/>
      <c r="V125" s="98"/>
      <c r="W125" s="99"/>
      <c r="X125"/>
      <c r="Y125"/>
      <c r="Z125"/>
      <c r="AA125"/>
      <c r="AB125"/>
      <c r="AC125"/>
    </row>
    <row r="126" spans="1:29" s="55" customFormat="1">
      <c r="A126" s="100" t="s">
        <v>88</v>
      </c>
      <c r="B126" s="208"/>
      <c r="C126" s="101">
        <v>3</v>
      </c>
      <c r="D126" s="101">
        <v>3</v>
      </c>
      <c r="E126" s="101">
        <v>3</v>
      </c>
      <c r="F126" s="101">
        <v>3</v>
      </c>
      <c r="G126" s="101">
        <v>3</v>
      </c>
      <c r="H126" s="101">
        <v>3</v>
      </c>
      <c r="I126" s="101">
        <v>4</v>
      </c>
      <c r="J126" s="101">
        <v>3</v>
      </c>
      <c r="K126" s="101">
        <v>4</v>
      </c>
      <c r="L126" s="101">
        <v>4</v>
      </c>
      <c r="M126" s="94">
        <v>5</v>
      </c>
      <c r="N126" s="87"/>
      <c r="O126" s="79">
        <v>3</v>
      </c>
      <c r="P126" s="95" t="s">
        <v>88</v>
      </c>
      <c r="Q126" s="96" t="s">
        <v>163</v>
      </c>
      <c r="R126" s="102" t="s">
        <v>258</v>
      </c>
      <c r="S126" s="98"/>
      <c r="T126" s="98"/>
      <c r="U126" s="98"/>
      <c r="V126" s="98"/>
      <c r="W126" s="99"/>
      <c r="X126"/>
      <c r="Y126"/>
      <c r="Z126"/>
      <c r="AA126"/>
      <c r="AB126"/>
      <c r="AC126"/>
    </row>
    <row r="127" spans="1:29" s="56" customFormat="1">
      <c r="A127" s="123" t="s">
        <v>88</v>
      </c>
      <c r="B127" s="209"/>
      <c r="C127" s="124">
        <v>5</v>
      </c>
      <c r="D127" s="124">
        <v>4</v>
      </c>
      <c r="E127" s="124">
        <v>4</v>
      </c>
      <c r="F127" s="124">
        <v>4</v>
      </c>
      <c r="G127" s="124">
        <v>3</v>
      </c>
      <c r="H127" s="124">
        <v>4</v>
      </c>
      <c r="I127" s="124">
        <v>4</v>
      </c>
      <c r="J127" s="124">
        <v>3</v>
      </c>
      <c r="K127" s="124">
        <v>4</v>
      </c>
      <c r="L127" s="124">
        <v>4</v>
      </c>
      <c r="M127" s="108">
        <v>5</v>
      </c>
      <c r="N127" s="103"/>
      <c r="O127" s="80">
        <v>3</v>
      </c>
      <c r="P127" s="109" t="s">
        <v>88</v>
      </c>
      <c r="Q127" s="110" t="s">
        <v>165</v>
      </c>
      <c r="R127" s="132"/>
      <c r="S127" s="112"/>
      <c r="T127" s="112"/>
      <c r="U127" s="112"/>
      <c r="V127" s="112"/>
      <c r="W127" s="113"/>
      <c r="X127" s="52"/>
      <c r="Y127" s="52"/>
      <c r="Z127" s="52"/>
      <c r="AA127" s="52"/>
      <c r="AB127" s="52"/>
      <c r="AC127" s="52"/>
    </row>
    <row r="128" spans="1:29" s="55" customFormat="1">
      <c r="A128" s="126" t="s">
        <v>91</v>
      </c>
      <c r="B128" s="127">
        <v>5000</v>
      </c>
      <c r="C128" s="128">
        <v>4</v>
      </c>
      <c r="D128" s="128">
        <v>5</v>
      </c>
      <c r="E128" s="128">
        <v>5</v>
      </c>
      <c r="F128" s="128">
        <v>5</v>
      </c>
      <c r="G128" s="128">
        <v>5</v>
      </c>
      <c r="H128" s="128">
        <v>5</v>
      </c>
      <c r="I128" s="128">
        <v>5</v>
      </c>
      <c r="J128" s="128">
        <v>5</v>
      </c>
      <c r="K128" s="128">
        <v>5</v>
      </c>
      <c r="L128" s="128">
        <v>5</v>
      </c>
      <c r="M128" s="117">
        <v>5</v>
      </c>
      <c r="N128" s="87"/>
      <c r="O128" s="78">
        <v>4</v>
      </c>
      <c r="P128" s="118" t="s">
        <v>91</v>
      </c>
      <c r="Q128" s="119" t="s">
        <v>157</v>
      </c>
      <c r="R128" s="129" t="s">
        <v>259</v>
      </c>
      <c r="S128" s="121"/>
      <c r="T128" s="121"/>
      <c r="U128" s="121"/>
      <c r="V128" s="121"/>
      <c r="W128" s="122"/>
      <c r="X128"/>
      <c r="Y128"/>
      <c r="Z128"/>
      <c r="AA128"/>
      <c r="AB128"/>
      <c r="AC128"/>
    </row>
    <row r="129" spans="1:29" s="55" customFormat="1" ht="15" customHeight="1">
      <c r="A129" s="92" t="s">
        <v>91</v>
      </c>
      <c r="B129" s="207" t="s">
        <v>260</v>
      </c>
      <c r="C129" s="93">
        <v>5</v>
      </c>
      <c r="D129" s="93">
        <v>5</v>
      </c>
      <c r="E129" s="93">
        <v>5</v>
      </c>
      <c r="F129" s="93">
        <v>5</v>
      </c>
      <c r="G129" s="93">
        <v>5</v>
      </c>
      <c r="H129" s="93">
        <v>5</v>
      </c>
      <c r="I129" s="93">
        <v>5</v>
      </c>
      <c r="J129" s="93">
        <v>5</v>
      </c>
      <c r="K129" s="93">
        <v>5</v>
      </c>
      <c r="L129" s="93">
        <v>5</v>
      </c>
      <c r="M129" s="94">
        <v>5</v>
      </c>
      <c r="N129" s="103"/>
      <c r="O129" s="79">
        <v>5</v>
      </c>
      <c r="P129" s="95" t="s">
        <v>91</v>
      </c>
      <c r="Q129" s="96" t="s">
        <v>159</v>
      </c>
      <c r="R129" s="104"/>
      <c r="S129" s="98"/>
      <c r="T129" s="98"/>
      <c r="U129" s="98"/>
      <c r="V129" s="98"/>
      <c r="W129" s="99"/>
      <c r="X129"/>
      <c r="Y129"/>
      <c r="Z129"/>
      <c r="AA129"/>
      <c r="AB129"/>
      <c r="AC129"/>
    </row>
    <row r="130" spans="1:29" s="55" customFormat="1">
      <c r="A130" s="100" t="s">
        <v>91</v>
      </c>
      <c r="B130" s="208"/>
      <c r="C130" s="101">
        <v>5</v>
      </c>
      <c r="D130" s="101">
        <v>5</v>
      </c>
      <c r="E130" s="101">
        <v>5</v>
      </c>
      <c r="F130" s="101">
        <v>5</v>
      </c>
      <c r="G130" s="101">
        <v>5</v>
      </c>
      <c r="H130" s="101">
        <v>5</v>
      </c>
      <c r="I130" s="101">
        <v>5</v>
      </c>
      <c r="J130" s="101">
        <v>5</v>
      </c>
      <c r="K130" s="101">
        <v>5</v>
      </c>
      <c r="L130" s="101">
        <v>5</v>
      </c>
      <c r="M130" s="94">
        <v>5</v>
      </c>
      <c r="N130" s="103"/>
      <c r="O130" s="79">
        <v>5</v>
      </c>
      <c r="P130" s="95" t="s">
        <v>91</v>
      </c>
      <c r="Q130" s="96" t="s">
        <v>161</v>
      </c>
      <c r="R130" s="105"/>
      <c r="S130" s="98"/>
      <c r="T130" s="98"/>
      <c r="U130" s="98"/>
      <c r="V130" s="98"/>
      <c r="W130" s="99"/>
      <c r="X130"/>
      <c r="Y130"/>
      <c r="Z130"/>
      <c r="AA130"/>
      <c r="AB130"/>
      <c r="AC130"/>
    </row>
    <row r="131" spans="1:29" s="55" customFormat="1">
      <c r="A131" s="92" t="s">
        <v>91</v>
      </c>
      <c r="B131" s="208"/>
      <c r="C131" s="93">
        <v>4</v>
      </c>
      <c r="D131" s="93">
        <v>2</v>
      </c>
      <c r="E131" s="93">
        <v>3</v>
      </c>
      <c r="F131" s="93">
        <v>4</v>
      </c>
      <c r="G131" s="93">
        <v>3</v>
      </c>
      <c r="H131" s="93">
        <v>3</v>
      </c>
      <c r="I131" s="93">
        <v>3</v>
      </c>
      <c r="J131" s="93">
        <v>3</v>
      </c>
      <c r="K131" s="93">
        <v>3</v>
      </c>
      <c r="L131" s="93">
        <v>2</v>
      </c>
      <c r="M131" s="94">
        <v>2</v>
      </c>
      <c r="N131" s="103"/>
      <c r="O131" s="61">
        <v>4</v>
      </c>
      <c r="P131" s="95" t="s">
        <v>91</v>
      </c>
      <c r="Q131" s="96" t="s">
        <v>162</v>
      </c>
      <c r="R131" s="104"/>
      <c r="S131" s="98"/>
      <c r="T131" s="98"/>
      <c r="U131" s="98"/>
      <c r="V131" s="98"/>
      <c r="W131" s="99"/>
      <c r="X131"/>
      <c r="Y131"/>
      <c r="Z131"/>
      <c r="AA131"/>
      <c r="AB131"/>
      <c r="AC131"/>
    </row>
    <row r="132" spans="1:29" s="55" customFormat="1">
      <c r="A132" s="100" t="s">
        <v>91</v>
      </c>
      <c r="B132" s="208"/>
      <c r="C132" s="101">
        <v>5</v>
      </c>
      <c r="D132" s="101">
        <v>5</v>
      </c>
      <c r="E132" s="101">
        <v>5</v>
      </c>
      <c r="F132" s="101">
        <v>5</v>
      </c>
      <c r="G132" s="101">
        <v>5</v>
      </c>
      <c r="H132" s="101">
        <v>5</v>
      </c>
      <c r="I132" s="101">
        <v>5</v>
      </c>
      <c r="J132" s="101">
        <v>5</v>
      </c>
      <c r="K132" s="101">
        <v>5</v>
      </c>
      <c r="L132" s="101">
        <v>5</v>
      </c>
      <c r="M132" s="94">
        <v>5</v>
      </c>
      <c r="N132" s="87"/>
      <c r="O132" s="79">
        <v>5</v>
      </c>
      <c r="P132" s="95" t="s">
        <v>91</v>
      </c>
      <c r="Q132" s="96" t="s">
        <v>154</v>
      </c>
      <c r="R132" s="102" t="s">
        <v>261</v>
      </c>
      <c r="S132" s="98"/>
      <c r="T132" s="98"/>
      <c r="U132" s="98"/>
      <c r="V132" s="98"/>
      <c r="W132" s="99"/>
      <c r="X132"/>
      <c r="Y132"/>
      <c r="Z132"/>
      <c r="AA132"/>
      <c r="AB132"/>
      <c r="AC132"/>
    </row>
    <row r="133" spans="1:29" s="55" customFormat="1">
      <c r="A133" s="92" t="s">
        <v>91</v>
      </c>
      <c r="B133" s="208"/>
      <c r="C133" s="93">
        <v>5</v>
      </c>
      <c r="D133" s="93">
        <v>4</v>
      </c>
      <c r="E133" s="93">
        <v>5</v>
      </c>
      <c r="F133" s="93">
        <v>4</v>
      </c>
      <c r="G133" s="93">
        <v>5</v>
      </c>
      <c r="H133" s="93">
        <v>4</v>
      </c>
      <c r="I133" s="93">
        <v>4</v>
      </c>
      <c r="J133" s="93">
        <v>5</v>
      </c>
      <c r="K133" s="93">
        <v>4</v>
      </c>
      <c r="L133" s="93">
        <v>5</v>
      </c>
      <c r="M133" s="94">
        <v>5</v>
      </c>
      <c r="N133" s="87"/>
      <c r="O133" s="79">
        <v>4</v>
      </c>
      <c r="P133" s="95" t="s">
        <v>91</v>
      </c>
      <c r="Q133" s="96" t="s">
        <v>163</v>
      </c>
      <c r="R133" s="97" t="s">
        <v>262</v>
      </c>
      <c r="S133" s="98"/>
      <c r="T133" s="98"/>
      <c r="U133" s="98"/>
      <c r="V133" s="98"/>
      <c r="W133" s="99"/>
      <c r="X133"/>
      <c r="Y133"/>
      <c r="Z133"/>
      <c r="AA133"/>
      <c r="AB133"/>
      <c r="AC133"/>
    </row>
    <row r="134" spans="1:29" s="70" customFormat="1">
      <c r="A134" s="133" t="s">
        <v>91</v>
      </c>
      <c r="B134" s="209"/>
      <c r="C134" s="134">
        <v>4</v>
      </c>
      <c r="D134" s="134">
        <v>5</v>
      </c>
      <c r="E134" s="134">
        <v>5</v>
      </c>
      <c r="F134" s="134">
        <v>5</v>
      </c>
      <c r="G134" s="134">
        <v>4</v>
      </c>
      <c r="H134" s="134">
        <v>4</v>
      </c>
      <c r="I134" s="134">
        <v>5</v>
      </c>
      <c r="J134" s="134">
        <v>5</v>
      </c>
      <c r="K134" s="134">
        <v>4</v>
      </c>
      <c r="L134" s="134">
        <v>4</v>
      </c>
      <c r="M134" s="135">
        <v>4</v>
      </c>
      <c r="N134" s="69"/>
      <c r="O134" s="81">
        <v>4</v>
      </c>
      <c r="P134" s="136" t="s">
        <v>91</v>
      </c>
      <c r="Q134" s="137" t="s">
        <v>165</v>
      </c>
      <c r="R134" s="138" t="s">
        <v>263</v>
      </c>
      <c r="S134" s="139"/>
      <c r="T134" s="139"/>
      <c r="U134" s="139"/>
      <c r="V134" s="139"/>
      <c r="W134" s="140"/>
      <c r="X134" s="141"/>
      <c r="Y134" s="141"/>
      <c r="Z134" s="141"/>
      <c r="AA134" s="141"/>
      <c r="AB134" s="141"/>
      <c r="AC134" s="141"/>
    </row>
    <row r="135" spans="1:29" s="51" customFormat="1" ht="5.25" customHeight="1">
      <c r="A135" s="71"/>
      <c r="B135" s="72"/>
      <c r="C135" s="73"/>
      <c r="D135" s="73"/>
      <c r="E135" s="73"/>
      <c r="F135" s="73"/>
      <c r="G135" s="73"/>
      <c r="H135" s="73"/>
      <c r="I135" s="73"/>
      <c r="J135" s="73"/>
      <c r="K135" s="73"/>
      <c r="L135" s="73"/>
      <c r="M135" s="73"/>
      <c r="N135" s="87"/>
      <c r="O135" s="74"/>
      <c r="P135" s="71"/>
      <c r="Q135" s="75"/>
      <c r="R135" s="75"/>
      <c r="S135" s="76"/>
      <c r="T135" s="76"/>
      <c r="U135" s="76"/>
      <c r="V135" s="76"/>
      <c r="W135" s="77"/>
      <c r="X135" s="142"/>
      <c r="Y135" s="142"/>
      <c r="Z135" s="142"/>
      <c r="AA135" s="142"/>
      <c r="AB135" s="142"/>
      <c r="AC135" s="142"/>
    </row>
    <row r="136" spans="1:29" s="55" customFormat="1">
      <c r="A136" s="114" t="s">
        <v>93</v>
      </c>
      <c r="B136" s="115">
        <v>5000</v>
      </c>
      <c r="C136" s="116">
        <v>5</v>
      </c>
      <c r="D136" s="116">
        <v>3</v>
      </c>
      <c r="E136" s="116">
        <v>5</v>
      </c>
      <c r="F136" s="116">
        <v>4</v>
      </c>
      <c r="G136" s="116">
        <v>3</v>
      </c>
      <c r="H136" s="116">
        <v>4</v>
      </c>
      <c r="I136" s="116">
        <v>4</v>
      </c>
      <c r="J136" s="116">
        <v>3</v>
      </c>
      <c r="K136" s="116">
        <v>4</v>
      </c>
      <c r="L136" s="116">
        <v>3</v>
      </c>
      <c r="M136" s="117">
        <v>3</v>
      </c>
      <c r="N136" s="87"/>
      <c r="O136" s="78">
        <v>2</v>
      </c>
      <c r="P136" s="118" t="s">
        <v>93</v>
      </c>
      <c r="Q136" s="119" t="s">
        <v>157</v>
      </c>
      <c r="R136" s="120" t="s">
        <v>264</v>
      </c>
      <c r="S136" s="121"/>
      <c r="T136" s="121"/>
      <c r="U136" s="121"/>
      <c r="V136" s="121"/>
      <c r="W136" s="122"/>
      <c r="X136"/>
      <c r="Y136"/>
      <c r="Z136"/>
      <c r="AA136"/>
      <c r="AB136"/>
      <c r="AC136"/>
    </row>
    <row r="137" spans="1:29" s="55" customFormat="1" ht="15" customHeight="1">
      <c r="A137" s="100" t="s">
        <v>93</v>
      </c>
      <c r="B137" s="207" t="s">
        <v>265</v>
      </c>
      <c r="C137" s="101">
        <v>5</v>
      </c>
      <c r="D137" s="101">
        <v>5</v>
      </c>
      <c r="E137" s="101">
        <v>5</v>
      </c>
      <c r="F137" s="101">
        <v>3</v>
      </c>
      <c r="G137" s="101">
        <v>3</v>
      </c>
      <c r="H137" s="101">
        <v>3</v>
      </c>
      <c r="I137" s="101">
        <v>5</v>
      </c>
      <c r="J137" s="101">
        <v>4</v>
      </c>
      <c r="K137" s="101">
        <v>5</v>
      </c>
      <c r="L137" s="101">
        <v>3</v>
      </c>
      <c r="M137" s="94">
        <v>3</v>
      </c>
      <c r="N137" s="87"/>
      <c r="O137" s="79">
        <v>3</v>
      </c>
      <c r="P137" s="95" t="s">
        <v>93</v>
      </c>
      <c r="Q137" s="96" t="s">
        <v>159</v>
      </c>
      <c r="R137" s="102" t="s">
        <v>266</v>
      </c>
      <c r="S137" s="98"/>
      <c r="T137" s="98"/>
      <c r="U137" s="98"/>
      <c r="V137" s="98"/>
      <c r="W137" s="99"/>
      <c r="X137"/>
      <c r="Y137"/>
      <c r="Z137"/>
      <c r="AA137"/>
      <c r="AB137"/>
      <c r="AC137"/>
    </row>
    <row r="138" spans="1:29" s="55" customFormat="1">
      <c r="A138" s="92" t="s">
        <v>93</v>
      </c>
      <c r="B138" s="208"/>
      <c r="C138" s="93">
        <v>5</v>
      </c>
      <c r="D138" s="93">
        <v>5</v>
      </c>
      <c r="E138" s="93">
        <v>5</v>
      </c>
      <c r="F138" s="93">
        <v>5</v>
      </c>
      <c r="G138" s="93">
        <v>5</v>
      </c>
      <c r="H138" s="93">
        <v>5</v>
      </c>
      <c r="I138" s="93">
        <v>5</v>
      </c>
      <c r="J138" s="93">
        <v>5</v>
      </c>
      <c r="K138" s="93">
        <v>5</v>
      </c>
      <c r="L138" s="93">
        <v>5</v>
      </c>
      <c r="M138" s="94">
        <v>5</v>
      </c>
      <c r="N138" s="103"/>
      <c r="O138" s="79">
        <v>5</v>
      </c>
      <c r="P138" s="95" t="s">
        <v>93</v>
      </c>
      <c r="Q138" s="96" t="s">
        <v>161</v>
      </c>
      <c r="R138" s="104"/>
      <c r="S138" s="98"/>
      <c r="T138" s="98"/>
      <c r="U138" s="98"/>
      <c r="V138" s="98"/>
      <c r="W138" s="99"/>
      <c r="X138"/>
      <c r="Y138"/>
      <c r="Z138"/>
      <c r="AA138"/>
      <c r="AB138"/>
      <c r="AC138"/>
    </row>
    <row r="139" spans="1:29" s="55" customFormat="1">
      <c r="A139" s="100" t="s">
        <v>93</v>
      </c>
      <c r="B139" s="208"/>
      <c r="C139" s="101">
        <v>3</v>
      </c>
      <c r="D139" s="101">
        <v>3</v>
      </c>
      <c r="E139" s="101">
        <v>2</v>
      </c>
      <c r="F139" s="101">
        <v>2</v>
      </c>
      <c r="G139" s="101">
        <v>3</v>
      </c>
      <c r="H139" s="101">
        <v>2</v>
      </c>
      <c r="I139" s="101">
        <v>2</v>
      </c>
      <c r="J139" s="101">
        <v>2</v>
      </c>
      <c r="K139" s="101">
        <v>3</v>
      </c>
      <c r="L139" s="101">
        <v>2</v>
      </c>
      <c r="M139" s="94">
        <v>1</v>
      </c>
      <c r="N139" s="103"/>
      <c r="O139" s="79">
        <v>1</v>
      </c>
      <c r="P139" s="95" t="s">
        <v>93</v>
      </c>
      <c r="Q139" s="96" t="s">
        <v>162</v>
      </c>
      <c r="R139" s="105"/>
      <c r="S139" s="98"/>
      <c r="T139" s="98"/>
      <c r="U139" s="98"/>
      <c r="V139" s="98"/>
      <c r="W139" s="99"/>
      <c r="X139"/>
      <c r="Y139"/>
      <c r="Z139"/>
      <c r="AA139"/>
      <c r="AB139"/>
      <c r="AC139"/>
    </row>
    <row r="140" spans="1:29" s="55" customFormat="1">
      <c r="A140" s="92" t="s">
        <v>93</v>
      </c>
      <c r="B140" s="208"/>
      <c r="C140" s="93">
        <v>5</v>
      </c>
      <c r="D140" s="93">
        <v>5</v>
      </c>
      <c r="E140" s="93">
        <v>5</v>
      </c>
      <c r="F140" s="93">
        <v>5</v>
      </c>
      <c r="G140" s="93">
        <v>5</v>
      </c>
      <c r="H140" s="93">
        <v>5</v>
      </c>
      <c r="I140" s="93">
        <v>5</v>
      </c>
      <c r="J140" s="93">
        <v>5</v>
      </c>
      <c r="K140" s="93">
        <v>5</v>
      </c>
      <c r="L140" s="93">
        <v>5</v>
      </c>
      <c r="M140" s="94">
        <v>5</v>
      </c>
      <c r="N140" s="87"/>
      <c r="O140" s="61">
        <v>3</v>
      </c>
      <c r="P140" s="95" t="s">
        <v>93</v>
      </c>
      <c r="Q140" s="96" t="s">
        <v>154</v>
      </c>
      <c r="R140" s="97" t="s">
        <v>267</v>
      </c>
      <c r="S140" s="98"/>
      <c r="T140" s="98"/>
      <c r="U140" s="98"/>
      <c r="V140" s="98"/>
      <c r="W140" s="99"/>
      <c r="X140"/>
      <c r="Y140"/>
      <c r="Z140"/>
      <c r="AA140"/>
      <c r="AB140"/>
      <c r="AC140"/>
    </row>
    <row r="141" spans="1:29" s="55" customFormat="1">
      <c r="A141" s="100" t="s">
        <v>93</v>
      </c>
      <c r="B141" s="208"/>
      <c r="C141" s="101">
        <v>3</v>
      </c>
      <c r="D141" s="101">
        <v>3</v>
      </c>
      <c r="E141" s="101">
        <v>3</v>
      </c>
      <c r="F141" s="101">
        <v>3</v>
      </c>
      <c r="G141" s="101">
        <v>3</v>
      </c>
      <c r="H141" s="101">
        <v>3</v>
      </c>
      <c r="I141" s="101">
        <v>3</v>
      </c>
      <c r="J141" s="101">
        <v>3</v>
      </c>
      <c r="K141" s="101">
        <v>3</v>
      </c>
      <c r="L141" s="101">
        <v>2</v>
      </c>
      <c r="M141" s="94">
        <v>3</v>
      </c>
      <c r="N141" s="87"/>
      <c r="O141" s="61">
        <v>2</v>
      </c>
      <c r="P141" s="95" t="s">
        <v>93</v>
      </c>
      <c r="Q141" s="96" t="s">
        <v>163</v>
      </c>
      <c r="R141" s="102" t="s">
        <v>268</v>
      </c>
      <c r="S141" s="98"/>
      <c r="T141" s="98"/>
      <c r="U141" s="98"/>
      <c r="V141" s="98"/>
      <c r="W141" s="99"/>
      <c r="X141"/>
      <c r="Y141"/>
      <c r="Z141"/>
      <c r="AA141"/>
      <c r="AB141"/>
      <c r="AC141"/>
    </row>
    <row r="142" spans="1:29" s="56" customFormat="1">
      <c r="A142" s="123" t="s">
        <v>93</v>
      </c>
      <c r="B142" s="209"/>
      <c r="C142" s="124">
        <v>4</v>
      </c>
      <c r="D142" s="124">
        <v>4</v>
      </c>
      <c r="E142" s="124">
        <v>4</v>
      </c>
      <c r="F142" s="124">
        <v>3</v>
      </c>
      <c r="G142" s="124">
        <v>3</v>
      </c>
      <c r="H142" s="124">
        <v>4</v>
      </c>
      <c r="I142" s="124">
        <v>4</v>
      </c>
      <c r="J142" s="124">
        <v>4</v>
      </c>
      <c r="K142" s="124">
        <v>4</v>
      </c>
      <c r="L142" s="124">
        <v>4</v>
      </c>
      <c r="M142" s="108">
        <v>4</v>
      </c>
      <c r="N142" s="103"/>
      <c r="O142" s="62">
        <v>2</v>
      </c>
      <c r="P142" s="109" t="s">
        <v>93</v>
      </c>
      <c r="Q142" s="110" t="s">
        <v>165</v>
      </c>
      <c r="R142" s="132"/>
      <c r="S142" s="112"/>
      <c r="T142" s="112"/>
      <c r="U142" s="112"/>
      <c r="V142" s="112"/>
      <c r="W142" s="113"/>
      <c r="X142" s="52"/>
      <c r="Y142" s="52"/>
      <c r="Z142" s="52"/>
      <c r="AA142" s="52"/>
      <c r="AB142" s="52"/>
      <c r="AC142" s="52"/>
    </row>
    <row r="143" spans="1:29" s="55" customFormat="1">
      <c r="A143" s="126" t="s">
        <v>95</v>
      </c>
      <c r="B143" s="127">
        <v>5000</v>
      </c>
      <c r="C143" s="128">
        <v>5</v>
      </c>
      <c r="D143" s="128">
        <v>3</v>
      </c>
      <c r="E143" s="128">
        <v>5</v>
      </c>
      <c r="F143" s="128">
        <v>5</v>
      </c>
      <c r="G143" s="128">
        <v>5</v>
      </c>
      <c r="H143" s="128">
        <v>5</v>
      </c>
      <c r="I143" s="128">
        <v>5</v>
      </c>
      <c r="J143" s="128">
        <v>5</v>
      </c>
      <c r="K143" s="128">
        <v>5</v>
      </c>
      <c r="L143" s="128">
        <v>5</v>
      </c>
      <c r="M143" s="117">
        <v>4</v>
      </c>
      <c r="N143" s="87"/>
      <c r="O143" s="78">
        <v>4</v>
      </c>
      <c r="P143" s="118" t="s">
        <v>95</v>
      </c>
      <c r="Q143" s="119" t="s">
        <v>157</v>
      </c>
      <c r="R143" s="129" t="s">
        <v>269</v>
      </c>
      <c r="S143" s="121"/>
      <c r="T143" s="121"/>
      <c r="U143" s="121"/>
      <c r="V143" s="121"/>
      <c r="W143" s="122"/>
      <c r="X143"/>
      <c r="Y143"/>
      <c r="Z143"/>
      <c r="AA143"/>
      <c r="AB143"/>
      <c r="AC143"/>
    </row>
    <row r="144" spans="1:29" s="55" customFormat="1" ht="15" customHeight="1">
      <c r="A144" s="92" t="s">
        <v>95</v>
      </c>
      <c r="B144" s="207" t="s">
        <v>270</v>
      </c>
      <c r="C144" s="93">
        <v>5</v>
      </c>
      <c r="D144" s="93">
        <v>5</v>
      </c>
      <c r="E144" s="93">
        <v>5</v>
      </c>
      <c r="F144" s="93">
        <v>5</v>
      </c>
      <c r="G144" s="93">
        <v>5</v>
      </c>
      <c r="H144" s="93">
        <v>5</v>
      </c>
      <c r="I144" s="93">
        <v>5</v>
      </c>
      <c r="J144" s="93">
        <v>5</v>
      </c>
      <c r="K144" s="93">
        <v>5</v>
      </c>
      <c r="L144" s="93">
        <v>5</v>
      </c>
      <c r="M144" s="94">
        <v>5</v>
      </c>
      <c r="N144" s="103"/>
      <c r="O144" s="79">
        <v>5</v>
      </c>
      <c r="P144" s="95" t="s">
        <v>95</v>
      </c>
      <c r="Q144" s="96" t="s">
        <v>159</v>
      </c>
      <c r="R144" s="104"/>
      <c r="S144" s="98"/>
      <c r="T144" s="98"/>
      <c r="U144" s="98"/>
      <c r="V144" s="98"/>
      <c r="W144" s="99"/>
      <c r="X144"/>
      <c r="Y144"/>
      <c r="Z144"/>
      <c r="AA144"/>
      <c r="AB144"/>
      <c r="AC144"/>
    </row>
    <row r="145" spans="1:29" s="55" customFormat="1">
      <c r="A145" s="100" t="s">
        <v>95</v>
      </c>
      <c r="B145" s="208"/>
      <c r="C145" s="101">
        <v>5</v>
      </c>
      <c r="D145" s="101">
        <v>5</v>
      </c>
      <c r="E145" s="101">
        <v>5</v>
      </c>
      <c r="F145" s="101">
        <v>5</v>
      </c>
      <c r="G145" s="101">
        <v>5</v>
      </c>
      <c r="H145" s="101">
        <v>5</v>
      </c>
      <c r="I145" s="101">
        <v>5</v>
      </c>
      <c r="J145" s="101">
        <v>5</v>
      </c>
      <c r="K145" s="101">
        <v>5</v>
      </c>
      <c r="L145" s="101">
        <v>5</v>
      </c>
      <c r="M145" s="94">
        <v>5</v>
      </c>
      <c r="N145" s="103"/>
      <c r="O145" s="79">
        <v>5</v>
      </c>
      <c r="P145" s="95" t="s">
        <v>95</v>
      </c>
      <c r="Q145" s="96" t="s">
        <v>161</v>
      </c>
      <c r="R145" s="105"/>
      <c r="S145" s="98"/>
      <c r="T145" s="98"/>
      <c r="U145" s="98"/>
      <c r="V145" s="98"/>
      <c r="W145" s="99"/>
      <c r="X145"/>
      <c r="Y145"/>
      <c r="Z145"/>
      <c r="AA145"/>
      <c r="AB145"/>
      <c r="AC145"/>
    </row>
    <row r="146" spans="1:29" s="55" customFormat="1">
      <c r="A146" s="92" t="s">
        <v>95</v>
      </c>
      <c r="B146" s="208"/>
      <c r="C146" s="93">
        <v>4</v>
      </c>
      <c r="D146" s="93">
        <v>3</v>
      </c>
      <c r="E146" s="93">
        <v>3</v>
      </c>
      <c r="F146" s="93">
        <v>4</v>
      </c>
      <c r="G146" s="93">
        <v>4</v>
      </c>
      <c r="H146" s="93">
        <v>3</v>
      </c>
      <c r="I146" s="93">
        <v>3</v>
      </c>
      <c r="J146" s="93">
        <v>3</v>
      </c>
      <c r="K146" s="93">
        <v>3</v>
      </c>
      <c r="L146" s="93">
        <v>4</v>
      </c>
      <c r="M146" s="94">
        <v>4</v>
      </c>
      <c r="N146" s="103"/>
      <c r="O146" s="79">
        <v>4</v>
      </c>
      <c r="P146" s="95" t="s">
        <v>95</v>
      </c>
      <c r="Q146" s="96" t="s">
        <v>162</v>
      </c>
      <c r="R146" s="104"/>
      <c r="S146" s="98"/>
      <c r="T146" s="98"/>
      <c r="U146" s="98"/>
      <c r="V146" s="98"/>
      <c r="W146" s="99"/>
      <c r="X146"/>
      <c r="Y146"/>
      <c r="Z146"/>
      <c r="AA146"/>
      <c r="AB146"/>
      <c r="AC146"/>
    </row>
    <row r="147" spans="1:29" s="55" customFormat="1">
      <c r="A147" s="100" t="s">
        <v>95</v>
      </c>
      <c r="B147" s="208"/>
      <c r="C147" s="101">
        <v>5</v>
      </c>
      <c r="D147" s="101">
        <v>5</v>
      </c>
      <c r="E147" s="101">
        <v>5</v>
      </c>
      <c r="F147" s="101">
        <v>5</v>
      </c>
      <c r="G147" s="101">
        <v>5</v>
      </c>
      <c r="H147" s="101">
        <v>5</v>
      </c>
      <c r="I147" s="101">
        <v>5</v>
      </c>
      <c r="J147" s="101">
        <v>5</v>
      </c>
      <c r="K147" s="101">
        <v>5</v>
      </c>
      <c r="L147" s="101">
        <v>5</v>
      </c>
      <c r="M147" s="94">
        <v>5</v>
      </c>
      <c r="N147" s="87"/>
      <c r="O147" s="79">
        <v>5</v>
      </c>
      <c r="P147" s="95" t="s">
        <v>95</v>
      </c>
      <c r="Q147" s="96" t="s">
        <v>154</v>
      </c>
      <c r="R147" s="102" t="s">
        <v>271</v>
      </c>
      <c r="S147" s="98"/>
      <c r="T147" s="98"/>
      <c r="U147" s="98"/>
      <c r="V147" s="98"/>
      <c r="W147" s="99"/>
      <c r="X147"/>
      <c r="Y147"/>
      <c r="Z147"/>
      <c r="AA147"/>
      <c r="AB147"/>
      <c r="AC147"/>
    </row>
    <row r="148" spans="1:29" s="55" customFormat="1">
      <c r="A148" s="92" t="s">
        <v>95</v>
      </c>
      <c r="B148" s="208"/>
      <c r="C148" s="93">
        <v>5</v>
      </c>
      <c r="D148" s="93">
        <v>5</v>
      </c>
      <c r="E148" s="93">
        <v>5</v>
      </c>
      <c r="F148" s="93">
        <v>5</v>
      </c>
      <c r="G148" s="93">
        <v>5</v>
      </c>
      <c r="H148" s="93">
        <v>5</v>
      </c>
      <c r="I148" s="93">
        <v>5</v>
      </c>
      <c r="J148" s="93">
        <v>5</v>
      </c>
      <c r="K148" s="93">
        <v>5</v>
      </c>
      <c r="L148" s="93">
        <v>5</v>
      </c>
      <c r="M148" s="94">
        <v>5</v>
      </c>
      <c r="N148" s="87"/>
      <c r="O148" s="79">
        <v>5</v>
      </c>
      <c r="P148" s="95" t="s">
        <v>95</v>
      </c>
      <c r="Q148" s="96" t="s">
        <v>163</v>
      </c>
      <c r="R148" s="97" t="s">
        <v>272</v>
      </c>
      <c r="S148" s="98"/>
      <c r="T148" s="98"/>
      <c r="U148" s="98"/>
      <c r="V148" s="98"/>
      <c r="W148" s="99"/>
      <c r="X148"/>
      <c r="Y148"/>
      <c r="Z148"/>
      <c r="AA148"/>
      <c r="AB148"/>
      <c r="AC148"/>
    </row>
    <row r="149" spans="1:29" s="56" customFormat="1">
      <c r="A149" s="106" t="s">
        <v>95</v>
      </c>
      <c r="B149" s="209"/>
      <c r="C149" s="107">
        <v>5</v>
      </c>
      <c r="D149" s="107">
        <v>5</v>
      </c>
      <c r="E149" s="107">
        <v>5</v>
      </c>
      <c r="F149" s="107">
        <v>5</v>
      </c>
      <c r="G149" s="107">
        <v>5</v>
      </c>
      <c r="H149" s="107">
        <v>5</v>
      </c>
      <c r="I149" s="107">
        <v>5</v>
      </c>
      <c r="J149" s="107">
        <v>5</v>
      </c>
      <c r="K149" s="107">
        <v>5</v>
      </c>
      <c r="L149" s="107">
        <v>5</v>
      </c>
      <c r="M149" s="108">
        <v>5</v>
      </c>
      <c r="N149" s="87"/>
      <c r="O149" s="80">
        <v>5</v>
      </c>
      <c r="P149" s="109" t="s">
        <v>95</v>
      </c>
      <c r="Q149" s="110" t="s">
        <v>165</v>
      </c>
      <c r="R149" s="111" t="s">
        <v>273</v>
      </c>
      <c r="S149" s="112"/>
      <c r="T149" s="112"/>
      <c r="U149" s="112"/>
      <c r="V149" s="112"/>
      <c r="W149" s="113"/>
      <c r="X149" s="52"/>
      <c r="Y149" s="52"/>
      <c r="Z149" s="52"/>
      <c r="AA149" s="52"/>
      <c r="AB149" s="52"/>
      <c r="AC149" s="52"/>
    </row>
    <row r="150" spans="1:29" s="55" customFormat="1">
      <c r="A150" s="114" t="s">
        <v>97</v>
      </c>
      <c r="B150" s="115">
        <v>5000</v>
      </c>
      <c r="C150" s="116">
        <v>2</v>
      </c>
      <c r="D150" s="116">
        <v>5</v>
      </c>
      <c r="E150" s="116">
        <v>3</v>
      </c>
      <c r="F150" s="116">
        <v>3</v>
      </c>
      <c r="G150" s="116">
        <v>3</v>
      </c>
      <c r="H150" s="116">
        <v>4</v>
      </c>
      <c r="I150" s="116">
        <v>4</v>
      </c>
      <c r="J150" s="116">
        <v>4</v>
      </c>
      <c r="K150" s="116">
        <v>4</v>
      </c>
      <c r="L150" s="116">
        <v>2</v>
      </c>
      <c r="M150" s="117">
        <v>3</v>
      </c>
      <c r="N150" s="87"/>
      <c r="O150" s="78">
        <v>3</v>
      </c>
      <c r="P150" s="118" t="s">
        <v>97</v>
      </c>
      <c r="Q150" s="119" t="s">
        <v>157</v>
      </c>
      <c r="R150" s="120" t="s">
        <v>274</v>
      </c>
      <c r="S150" s="121"/>
      <c r="T150" s="121"/>
      <c r="U150" s="121"/>
      <c r="V150" s="121"/>
      <c r="W150" s="122"/>
      <c r="X150"/>
      <c r="Y150"/>
      <c r="Z150"/>
      <c r="AA150"/>
      <c r="AB150"/>
      <c r="AC150"/>
    </row>
    <row r="151" spans="1:29" s="55" customFormat="1" ht="15" customHeight="1">
      <c r="A151" s="100" t="s">
        <v>97</v>
      </c>
      <c r="B151" s="207" t="s">
        <v>275</v>
      </c>
      <c r="C151" s="101">
        <v>5</v>
      </c>
      <c r="D151" s="101">
        <v>5</v>
      </c>
      <c r="E151" s="101">
        <v>5</v>
      </c>
      <c r="F151" s="101">
        <v>5</v>
      </c>
      <c r="G151" s="101">
        <v>5</v>
      </c>
      <c r="H151" s="101">
        <v>5</v>
      </c>
      <c r="I151" s="101">
        <v>5</v>
      </c>
      <c r="J151" s="101">
        <v>5</v>
      </c>
      <c r="K151" s="101">
        <v>5</v>
      </c>
      <c r="L151" s="101">
        <v>3</v>
      </c>
      <c r="M151" s="94">
        <v>5</v>
      </c>
      <c r="N151" s="87"/>
      <c r="O151" s="61">
        <v>4</v>
      </c>
      <c r="P151" s="95" t="s">
        <v>97</v>
      </c>
      <c r="Q151" s="96" t="s">
        <v>159</v>
      </c>
      <c r="R151" s="102" t="s">
        <v>276</v>
      </c>
      <c r="S151" s="98"/>
      <c r="T151" s="98"/>
      <c r="U151" s="98"/>
      <c r="V151" s="98"/>
      <c r="W151" s="99"/>
      <c r="X151"/>
      <c r="Y151"/>
      <c r="Z151"/>
      <c r="AA151"/>
      <c r="AB151"/>
      <c r="AC151"/>
    </row>
    <row r="152" spans="1:29" s="55" customFormat="1">
      <c r="A152" s="92" t="s">
        <v>97</v>
      </c>
      <c r="B152" s="208"/>
      <c r="C152" s="93">
        <v>3</v>
      </c>
      <c r="D152" s="93">
        <v>2</v>
      </c>
      <c r="E152" s="93">
        <v>3</v>
      </c>
      <c r="F152" s="93">
        <v>3</v>
      </c>
      <c r="G152" s="93">
        <v>3</v>
      </c>
      <c r="H152" s="93">
        <v>3</v>
      </c>
      <c r="I152" s="93">
        <v>3</v>
      </c>
      <c r="J152" s="93">
        <v>3</v>
      </c>
      <c r="K152" s="93">
        <v>3</v>
      </c>
      <c r="L152" s="93">
        <v>3</v>
      </c>
      <c r="M152" s="94">
        <v>1</v>
      </c>
      <c r="N152" s="103"/>
      <c r="O152" s="79">
        <v>3</v>
      </c>
      <c r="P152" s="95" t="s">
        <v>97</v>
      </c>
      <c r="Q152" s="96" t="s">
        <v>162</v>
      </c>
      <c r="R152" s="104"/>
      <c r="S152" s="98"/>
      <c r="T152" s="98"/>
      <c r="U152" s="98"/>
      <c r="V152" s="98"/>
      <c r="W152" s="99"/>
      <c r="X152"/>
      <c r="Y152"/>
      <c r="Z152"/>
      <c r="AA152"/>
      <c r="AB152"/>
      <c r="AC152"/>
    </row>
    <row r="153" spans="1:29" s="55" customFormat="1">
      <c r="A153" s="100" t="s">
        <v>97</v>
      </c>
      <c r="B153" s="208"/>
      <c r="C153" s="101">
        <v>5</v>
      </c>
      <c r="D153" s="101">
        <v>5</v>
      </c>
      <c r="E153" s="101">
        <v>5</v>
      </c>
      <c r="F153" s="101">
        <v>5</v>
      </c>
      <c r="G153" s="101">
        <v>5</v>
      </c>
      <c r="H153" s="101">
        <v>5</v>
      </c>
      <c r="I153" s="101">
        <v>5</v>
      </c>
      <c r="J153" s="101">
        <v>5</v>
      </c>
      <c r="K153" s="101">
        <v>5</v>
      </c>
      <c r="L153" s="101">
        <v>4</v>
      </c>
      <c r="M153" s="94">
        <v>5</v>
      </c>
      <c r="N153" s="103"/>
      <c r="O153" s="79">
        <v>5</v>
      </c>
      <c r="P153" s="95" t="s">
        <v>97</v>
      </c>
      <c r="Q153" s="96" t="s">
        <v>161</v>
      </c>
      <c r="R153" s="105"/>
      <c r="S153" s="98"/>
      <c r="T153" s="98"/>
      <c r="U153" s="98"/>
      <c r="V153" s="98"/>
      <c r="W153" s="99"/>
      <c r="X153"/>
      <c r="Y153"/>
      <c r="Z153"/>
      <c r="AA153"/>
      <c r="AB153"/>
      <c r="AC153"/>
    </row>
    <row r="154" spans="1:29" s="55" customFormat="1">
      <c r="A154" s="92" t="s">
        <v>97</v>
      </c>
      <c r="B154" s="208"/>
      <c r="C154" s="93">
        <v>5</v>
      </c>
      <c r="D154" s="93">
        <v>5</v>
      </c>
      <c r="E154" s="93">
        <v>5</v>
      </c>
      <c r="F154" s="93">
        <v>5</v>
      </c>
      <c r="G154" s="93">
        <v>5</v>
      </c>
      <c r="H154" s="93">
        <v>5</v>
      </c>
      <c r="I154" s="93">
        <v>5</v>
      </c>
      <c r="J154" s="93">
        <v>5</v>
      </c>
      <c r="K154" s="93">
        <v>5</v>
      </c>
      <c r="L154" s="93">
        <v>5</v>
      </c>
      <c r="M154" s="94">
        <v>5</v>
      </c>
      <c r="N154" s="87"/>
      <c r="O154" s="79">
        <v>5</v>
      </c>
      <c r="P154" s="95" t="s">
        <v>97</v>
      </c>
      <c r="Q154" s="96" t="s">
        <v>154</v>
      </c>
      <c r="R154" s="97" t="s">
        <v>277</v>
      </c>
      <c r="S154" s="98"/>
      <c r="T154" s="98"/>
      <c r="U154" s="98"/>
      <c r="V154" s="98"/>
      <c r="W154" s="99"/>
      <c r="X154"/>
      <c r="Y154"/>
      <c r="Z154"/>
      <c r="AA154"/>
      <c r="AB154"/>
      <c r="AC154"/>
    </row>
    <row r="155" spans="1:29" s="55" customFormat="1">
      <c r="A155" s="100" t="s">
        <v>97</v>
      </c>
      <c r="B155" s="208"/>
      <c r="C155" s="101">
        <v>4</v>
      </c>
      <c r="D155" s="101">
        <v>4</v>
      </c>
      <c r="E155" s="101">
        <v>4</v>
      </c>
      <c r="F155" s="101">
        <v>3</v>
      </c>
      <c r="G155" s="101">
        <v>3</v>
      </c>
      <c r="H155" s="101">
        <v>3</v>
      </c>
      <c r="I155" s="101">
        <v>3</v>
      </c>
      <c r="J155" s="101">
        <v>3</v>
      </c>
      <c r="K155" s="101">
        <v>4</v>
      </c>
      <c r="L155" s="101">
        <v>3</v>
      </c>
      <c r="M155" s="94">
        <v>4</v>
      </c>
      <c r="N155" s="87"/>
      <c r="O155" s="79">
        <v>3</v>
      </c>
      <c r="P155" s="95" t="s">
        <v>97</v>
      </c>
      <c r="Q155" s="96" t="s">
        <v>163</v>
      </c>
      <c r="R155" s="102" t="s">
        <v>278</v>
      </c>
      <c r="S155" s="98"/>
      <c r="T155" s="98"/>
      <c r="U155" s="98"/>
      <c r="V155" s="98"/>
      <c r="W155" s="99"/>
      <c r="X155"/>
      <c r="Y155"/>
      <c r="Z155"/>
      <c r="AA155"/>
      <c r="AB155"/>
      <c r="AC155"/>
    </row>
    <row r="156" spans="1:29" s="56" customFormat="1">
      <c r="A156" s="123" t="s">
        <v>97</v>
      </c>
      <c r="B156" s="209"/>
      <c r="C156" s="124">
        <v>5</v>
      </c>
      <c r="D156" s="124">
        <v>4</v>
      </c>
      <c r="E156" s="124">
        <v>4</v>
      </c>
      <c r="F156" s="124">
        <v>5</v>
      </c>
      <c r="G156" s="124">
        <v>5</v>
      </c>
      <c r="H156" s="124">
        <v>5</v>
      </c>
      <c r="I156" s="124">
        <v>5</v>
      </c>
      <c r="J156" s="124">
        <v>4</v>
      </c>
      <c r="K156" s="124">
        <v>5</v>
      </c>
      <c r="L156" s="124">
        <v>4</v>
      </c>
      <c r="M156" s="108">
        <v>5</v>
      </c>
      <c r="N156" s="103"/>
      <c r="O156" s="80">
        <v>4</v>
      </c>
      <c r="P156" s="109" t="s">
        <v>97</v>
      </c>
      <c r="Q156" s="110" t="s">
        <v>165</v>
      </c>
      <c r="R156" s="132"/>
      <c r="S156" s="112"/>
      <c r="T156" s="112"/>
      <c r="U156" s="112"/>
      <c r="V156" s="112"/>
      <c r="W156" s="113"/>
      <c r="X156" s="52"/>
      <c r="Y156" s="52"/>
      <c r="Z156" s="52"/>
      <c r="AA156" s="52"/>
      <c r="AB156" s="52"/>
      <c r="AC156" s="52"/>
    </row>
    <row r="157" spans="1:29" s="55" customFormat="1">
      <c r="A157" s="126" t="s">
        <v>279</v>
      </c>
      <c r="B157" s="127">
        <v>5000</v>
      </c>
      <c r="C157" s="128">
        <v>3</v>
      </c>
      <c r="D157" s="128">
        <v>3</v>
      </c>
      <c r="E157" s="128">
        <v>3</v>
      </c>
      <c r="F157" s="128">
        <v>4</v>
      </c>
      <c r="G157" s="128">
        <v>3</v>
      </c>
      <c r="H157" s="128">
        <v>3</v>
      </c>
      <c r="I157" s="128">
        <v>2</v>
      </c>
      <c r="J157" s="128">
        <v>2</v>
      </c>
      <c r="K157" s="128">
        <v>1</v>
      </c>
      <c r="L157" s="128">
        <v>3</v>
      </c>
      <c r="M157" s="117">
        <v>2</v>
      </c>
      <c r="N157" s="87"/>
      <c r="O157" s="63">
        <v>2</v>
      </c>
      <c r="P157" s="118" t="s">
        <v>279</v>
      </c>
      <c r="Q157" s="119" t="s">
        <v>157</v>
      </c>
      <c r="R157" s="129" t="s">
        <v>280</v>
      </c>
      <c r="S157" s="121"/>
      <c r="T157" s="121"/>
      <c r="U157" s="121"/>
      <c r="V157" s="121"/>
      <c r="W157" s="122"/>
      <c r="X157"/>
      <c r="Y157"/>
      <c r="Z157"/>
      <c r="AA157"/>
      <c r="AB157"/>
      <c r="AC157"/>
    </row>
    <row r="158" spans="1:29" s="55" customFormat="1" ht="15" customHeight="1">
      <c r="A158" s="92" t="s">
        <v>279</v>
      </c>
      <c r="B158" s="207" t="s">
        <v>281</v>
      </c>
      <c r="C158" s="93">
        <v>5</v>
      </c>
      <c r="D158" s="93">
        <v>2</v>
      </c>
      <c r="E158" s="93">
        <v>3</v>
      </c>
      <c r="F158" s="93">
        <v>4</v>
      </c>
      <c r="G158" s="93">
        <v>4</v>
      </c>
      <c r="H158" s="93">
        <v>5</v>
      </c>
      <c r="I158" s="93">
        <v>5</v>
      </c>
      <c r="J158" s="93">
        <v>3</v>
      </c>
      <c r="K158" s="93">
        <v>5</v>
      </c>
      <c r="L158" s="93">
        <v>3</v>
      </c>
      <c r="M158" s="94">
        <v>3</v>
      </c>
      <c r="N158" s="87"/>
      <c r="O158" s="79">
        <v>2</v>
      </c>
      <c r="P158" s="95" t="s">
        <v>279</v>
      </c>
      <c r="Q158" s="96" t="s">
        <v>159</v>
      </c>
      <c r="R158" s="97" t="s">
        <v>282</v>
      </c>
      <c r="S158" s="98"/>
      <c r="T158" s="98"/>
      <c r="U158" s="98"/>
      <c r="V158" s="98"/>
      <c r="W158" s="99"/>
      <c r="X158"/>
      <c r="Y158"/>
      <c r="Z158"/>
      <c r="AA158"/>
      <c r="AB158"/>
      <c r="AC158"/>
    </row>
    <row r="159" spans="1:29" s="55" customFormat="1">
      <c r="A159" s="100" t="s">
        <v>279</v>
      </c>
      <c r="B159" s="208"/>
      <c r="C159" s="101">
        <v>3</v>
      </c>
      <c r="D159" s="101">
        <v>3</v>
      </c>
      <c r="E159" s="101">
        <v>3</v>
      </c>
      <c r="F159" s="101">
        <v>3</v>
      </c>
      <c r="G159" s="101">
        <v>3</v>
      </c>
      <c r="H159" s="101">
        <v>2</v>
      </c>
      <c r="I159" s="101">
        <v>3</v>
      </c>
      <c r="J159" s="101">
        <v>2</v>
      </c>
      <c r="K159" s="101">
        <v>3</v>
      </c>
      <c r="L159" s="101">
        <v>3</v>
      </c>
      <c r="M159" s="94">
        <v>3</v>
      </c>
      <c r="N159" s="103"/>
      <c r="O159" s="61">
        <v>2</v>
      </c>
      <c r="P159" s="95" t="s">
        <v>279</v>
      </c>
      <c r="Q159" s="96" t="s">
        <v>162</v>
      </c>
      <c r="R159" s="105"/>
      <c r="S159" s="98"/>
      <c r="T159" s="98"/>
      <c r="U159" s="98"/>
      <c r="V159" s="98"/>
      <c r="W159" s="99"/>
      <c r="X159"/>
      <c r="Y159"/>
      <c r="Z159"/>
      <c r="AA159"/>
      <c r="AB159"/>
      <c r="AC159"/>
    </row>
    <row r="160" spans="1:29" s="55" customFormat="1">
      <c r="A160" s="92" t="s">
        <v>279</v>
      </c>
      <c r="B160" s="208"/>
      <c r="C160" s="93">
        <v>5</v>
      </c>
      <c r="D160" s="93">
        <v>5</v>
      </c>
      <c r="E160" s="93">
        <v>5</v>
      </c>
      <c r="F160" s="93">
        <v>5</v>
      </c>
      <c r="G160" s="93">
        <v>5</v>
      </c>
      <c r="H160" s="93">
        <v>5</v>
      </c>
      <c r="I160" s="93">
        <v>5</v>
      </c>
      <c r="J160" s="93">
        <v>5</v>
      </c>
      <c r="K160" s="93">
        <v>4</v>
      </c>
      <c r="L160" s="93">
        <v>5</v>
      </c>
      <c r="M160" s="94">
        <v>5</v>
      </c>
      <c r="N160" s="103"/>
      <c r="O160" s="79">
        <v>5</v>
      </c>
      <c r="P160" s="95" t="s">
        <v>279</v>
      </c>
      <c r="Q160" s="96" t="s">
        <v>161</v>
      </c>
      <c r="R160" s="104"/>
      <c r="S160" s="98"/>
      <c r="T160" s="98"/>
      <c r="U160" s="98"/>
      <c r="V160" s="98"/>
      <c r="W160" s="99"/>
      <c r="X160"/>
      <c r="Y160"/>
      <c r="Z160"/>
      <c r="AA160"/>
      <c r="AB160"/>
      <c r="AC160"/>
    </row>
    <row r="161" spans="1:29" s="55" customFormat="1">
      <c r="A161" s="100" t="s">
        <v>279</v>
      </c>
      <c r="B161" s="208"/>
      <c r="C161" s="101">
        <v>5</v>
      </c>
      <c r="D161" s="101">
        <v>5</v>
      </c>
      <c r="E161" s="101">
        <v>5</v>
      </c>
      <c r="F161" s="101">
        <v>5</v>
      </c>
      <c r="G161" s="101">
        <v>5</v>
      </c>
      <c r="H161" s="101">
        <v>5</v>
      </c>
      <c r="I161" s="101">
        <v>5</v>
      </c>
      <c r="J161" s="101">
        <v>5</v>
      </c>
      <c r="K161" s="101">
        <v>5</v>
      </c>
      <c r="L161" s="101">
        <v>5</v>
      </c>
      <c r="M161" s="94">
        <v>5</v>
      </c>
      <c r="N161" s="87"/>
      <c r="O161" s="79">
        <v>5</v>
      </c>
      <c r="P161" s="95" t="s">
        <v>279</v>
      </c>
      <c r="Q161" s="96" t="s">
        <v>154</v>
      </c>
      <c r="R161" s="102" t="s">
        <v>283</v>
      </c>
      <c r="S161" s="98"/>
      <c r="T161" s="98"/>
      <c r="U161" s="98"/>
      <c r="V161" s="98"/>
      <c r="W161" s="99"/>
      <c r="X161"/>
      <c r="Y161"/>
      <c r="Z161"/>
      <c r="AA161"/>
      <c r="AB161"/>
      <c r="AC161"/>
    </row>
    <row r="162" spans="1:29" s="55" customFormat="1">
      <c r="A162" s="92" t="s">
        <v>279</v>
      </c>
      <c r="B162" s="208"/>
      <c r="C162" s="93">
        <v>4</v>
      </c>
      <c r="D162" s="93">
        <v>3</v>
      </c>
      <c r="E162" s="93">
        <v>3</v>
      </c>
      <c r="F162" s="93">
        <v>3</v>
      </c>
      <c r="G162" s="93">
        <v>3</v>
      </c>
      <c r="H162" s="93">
        <v>2</v>
      </c>
      <c r="I162" s="93">
        <v>2</v>
      </c>
      <c r="J162" s="93">
        <v>3</v>
      </c>
      <c r="K162" s="93">
        <v>3</v>
      </c>
      <c r="L162" s="93">
        <v>4</v>
      </c>
      <c r="M162" s="94">
        <v>3</v>
      </c>
      <c r="N162" s="103"/>
      <c r="O162" s="79">
        <v>3</v>
      </c>
      <c r="P162" s="95" t="s">
        <v>279</v>
      </c>
      <c r="Q162" s="96" t="s">
        <v>163</v>
      </c>
      <c r="R162" s="104"/>
      <c r="S162" s="98"/>
      <c r="T162" s="98"/>
      <c r="U162" s="98"/>
      <c r="V162" s="98"/>
      <c r="W162" s="99"/>
      <c r="X162"/>
      <c r="Y162"/>
      <c r="Z162"/>
      <c r="AA162"/>
      <c r="AB162"/>
      <c r="AC162"/>
    </row>
    <row r="163" spans="1:29" s="56" customFormat="1">
      <c r="A163" s="106" t="s">
        <v>279</v>
      </c>
      <c r="B163" s="209"/>
      <c r="C163" s="107">
        <v>4</v>
      </c>
      <c r="D163" s="107">
        <v>4</v>
      </c>
      <c r="E163" s="107">
        <v>4</v>
      </c>
      <c r="F163" s="107">
        <v>5</v>
      </c>
      <c r="G163" s="107">
        <v>4</v>
      </c>
      <c r="H163" s="107">
        <v>3</v>
      </c>
      <c r="I163" s="107">
        <v>4</v>
      </c>
      <c r="J163" s="107">
        <v>4</v>
      </c>
      <c r="K163" s="107">
        <v>4</v>
      </c>
      <c r="L163" s="107">
        <v>4</v>
      </c>
      <c r="M163" s="108">
        <v>3</v>
      </c>
      <c r="N163" s="87"/>
      <c r="O163" s="62">
        <v>2</v>
      </c>
      <c r="P163" s="109" t="s">
        <v>279</v>
      </c>
      <c r="Q163" s="110" t="s">
        <v>165</v>
      </c>
      <c r="R163" s="111" t="s">
        <v>284</v>
      </c>
      <c r="S163" s="112"/>
      <c r="T163" s="112"/>
      <c r="U163" s="112"/>
      <c r="V163" s="112"/>
      <c r="W163" s="113"/>
      <c r="X163" s="52"/>
      <c r="Y163" s="52"/>
      <c r="Z163" s="52"/>
      <c r="AA163" s="52"/>
      <c r="AB163" s="52"/>
      <c r="AC163" s="52"/>
    </row>
    <row r="164" spans="1:29" s="55" customFormat="1">
      <c r="A164" s="114" t="s">
        <v>102</v>
      </c>
      <c r="B164" s="115">
        <v>5000</v>
      </c>
      <c r="C164" s="116">
        <v>3</v>
      </c>
      <c r="D164" s="116">
        <v>4</v>
      </c>
      <c r="E164" s="116">
        <v>4</v>
      </c>
      <c r="F164" s="116">
        <v>4</v>
      </c>
      <c r="G164" s="116">
        <v>3</v>
      </c>
      <c r="H164" s="116">
        <v>4</v>
      </c>
      <c r="I164" s="116">
        <v>4</v>
      </c>
      <c r="J164" s="116">
        <v>3</v>
      </c>
      <c r="K164" s="116">
        <v>4</v>
      </c>
      <c r="L164" s="116">
        <v>3</v>
      </c>
      <c r="M164" s="117">
        <v>4</v>
      </c>
      <c r="N164" s="87"/>
      <c r="O164" s="78">
        <v>2</v>
      </c>
      <c r="P164" s="118" t="s">
        <v>102</v>
      </c>
      <c r="Q164" s="119" t="s">
        <v>157</v>
      </c>
      <c r="R164" s="120" t="s">
        <v>285</v>
      </c>
      <c r="S164" s="121"/>
      <c r="T164" s="121"/>
      <c r="U164" s="121"/>
      <c r="V164" s="121"/>
      <c r="W164" s="122"/>
      <c r="X164"/>
      <c r="Y164"/>
      <c r="Z164"/>
      <c r="AA164"/>
      <c r="AB164"/>
      <c r="AC164"/>
    </row>
    <row r="165" spans="1:29" s="55" customFormat="1" ht="15" customHeight="1">
      <c r="A165" s="100" t="s">
        <v>102</v>
      </c>
      <c r="B165" s="207" t="s">
        <v>286</v>
      </c>
      <c r="C165" s="101">
        <v>5</v>
      </c>
      <c r="D165" s="101">
        <v>5</v>
      </c>
      <c r="E165" s="101">
        <v>5</v>
      </c>
      <c r="F165" s="101">
        <v>4</v>
      </c>
      <c r="G165" s="101">
        <v>4</v>
      </c>
      <c r="H165" s="101">
        <v>5</v>
      </c>
      <c r="I165" s="101">
        <v>5</v>
      </c>
      <c r="J165" s="101">
        <v>4</v>
      </c>
      <c r="K165" s="101">
        <v>4</v>
      </c>
      <c r="L165" s="101">
        <v>3</v>
      </c>
      <c r="M165" s="94">
        <v>4</v>
      </c>
      <c r="N165" s="87"/>
      <c r="O165" s="79">
        <v>3</v>
      </c>
      <c r="P165" s="95" t="s">
        <v>102</v>
      </c>
      <c r="Q165" s="96" t="s">
        <v>159</v>
      </c>
      <c r="R165" s="102" t="s">
        <v>287</v>
      </c>
      <c r="S165" s="98"/>
      <c r="T165" s="98"/>
      <c r="U165" s="98"/>
      <c r="V165" s="98"/>
      <c r="W165" s="99"/>
      <c r="X165"/>
      <c r="Y165"/>
      <c r="Z165"/>
      <c r="AA165"/>
      <c r="AB165"/>
      <c r="AC165"/>
    </row>
    <row r="166" spans="1:29" s="55" customFormat="1">
      <c r="A166" s="92" t="s">
        <v>102</v>
      </c>
      <c r="B166" s="208"/>
      <c r="C166" s="93">
        <v>4</v>
      </c>
      <c r="D166" s="93">
        <v>3</v>
      </c>
      <c r="E166" s="93">
        <v>3</v>
      </c>
      <c r="F166" s="93">
        <v>3</v>
      </c>
      <c r="G166" s="93">
        <v>4</v>
      </c>
      <c r="H166" s="93">
        <v>3</v>
      </c>
      <c r="I166" s="93">
        <v>3</v>
      </c>
      <c r="J166" s="93">
        <v>3</v>
      </c>
      <c r="K166" s="93">
        <v>2</v>
      </c>
      <c r="L166" s="93">
        <v>2</v>
      </c>
      <c r="M166" s="94">
        <v>3</v>
      </c>
      <c r="N166" s="103"/>
      <c r="O166" s="79">
        <v>2</v>
      </c>
      <c r="P166" s="95" t="s">
        <v>102</v>
      </c>
      <c r="Q166" s="96" t="s">
        <v>162</v>
      </c>
      <c r="R166" s="104"/>
      <c r="S166" s="98"/>
      <c r="T166" s="98"/>
      <c r="U166" s="98"/>
      <c r="V166" s="98"/>
      <c r="W166" s="99"/>
      <c r="X166"/>
      <c r="Y166"/>
      <c r="Z166"/>
      <c r="AA166"/>
      <c r="AB166"/>
      <c r="AC166"/>
    </row>
    <row r="167" spans="1:29" s="55" customFormat="1">
      <c r="A167" s="100" t="s">
        <v>102</v>
      </c>
      <c r="B167" s="208"/>
      <c r="C167" s="101">
        <v>5</v>
      </c>
      <c r="D167" s="101">
        <v>5</v>
      </c>
      <c r="E167" s="101">
        <v>5</v>
      </c>
      <c r="F167" s="101">
        <v>5</v>
      </c>
      <c r="G167" s="101">
        <v>5</v>
      </c>
      <c r="H167" s="101">
        <v>5</v>
      </c>
      <c r="I167" s="101">
        <v>5</v>
      </c>
      <c r="J167" s="101">
        <v>5</v>
      </c>
      <c r="K167" s="101">
        <v>5</v>
      </c>
      <c r="L167" s="101">
        <v>4</v>
      </c>
      <c r="M167" s="94">
        <v>5</v>
      </c>
      <c r="N167" s="103"/>
      <c r="O167" s="79">
        <v>5</v>
      </c>
      <c r="P167" s="95" t="s">
        <v>102</v>
      </c>
      <c r="Q167" s="96" t="s">
        <v>161</v>
      </c>
      <c r="R167" s="105"/>
      <c r="S167" s="98"/>
      <c r="T167" s="98"/>
      <c r="U167" s="98"/>
      <c r="V167" s="98"/>
      <c r="W167" s="99"/>
      <c r="X167"/>
      <c r="Y167"/>
      <c r="Z167"/>
      <c r="AA167"/>
      <c r="AB167"/>
      <c r="AC167"/>
    </row>
    <row r="168" spans="1:29" s="55" customFormat="1">
      <c r="A168" s="92" t="s">
        <v>102</v>
      </c>
      <c r="B168" s="208"/>
      <c r="C168" s="93">
        <v>5</v>
      </c>
      <c r="D168" s="93">
        <v>5</v>
      </c>
      <c r="E168" s="93">
        <v>5</v>
      </c>
      <c r="F168" s="93">
        <v>5</v>
      </c>
      <c r="G168" s="93">
        <v>5</v>
      </c>
      <c r="H168" s="93">
        <v>5</v>
      </c>
      <c r="I168" s="93">
        <v>5</v>
      </c>
      <c r="J168" s="93">
        <v>5</v>
      </c>
      <c r="K168" s="93">
        <v>5</v>
      </c>
      <c r="L168" s="93">
        <v>5</v>
      </c>
      <c r="M168" s="94">
        <v>5</v>
      </c>
      <c r="N168" s="87"/>
      <c r="O168" s="61">
        <v>2</v>
      </c>
      <c r="P168" s="95" t="s">
        <v>102</v>
      </c>
      <c r="Q168" s="96" t="s">
        <v>154</v>
      </c>
      <c r="R168" s="97" t="s">
        <v>288</v>
      </c>
      <c r="S168" s="98"/>
      <c r="T168" s="98"/>
      <c r="U168" s="98"/>
      <c r="V168" s="98"/>
      <c r="W168" s="99"/>
      <c r="X168"/>
      <c r="Y168"/>
      <c r="Z168"/>
      <c r="AA168"/>
      <c r="AB168"/>
      <c r="AC168"/>
    </row>
    <row r="169" spans="1:29" s="55" customFormat="1">
      <c r="A169" s="100" t="s">
        <v>102</v>
      </c>
      <c r="B169" s="208"/>
      <c r="C169" s="101">
        <v>2</v>
      </c>
      <c r="D169" s="101">
        <v>2</v>
      </c>
      <c r="E169" s="101">
        <v>3</v>
      </c>
      <c r="F169" s="101">
        <v>2</v>
      </c>
      <c r="G169" s="101">
        <v>2</v>
      </c>
      <c r="H169" s="101">
        <v>2</v>
      </c>
      <c r="I169" s="101">
        <v>2</v>
      </c>
      <c r="J169" s="101">
        <v>2</v>
      </c>
      <c r="K169" s="101">
        <v>3</v>
      </c>
      <c r="L169" s="101">
        <v>2</v>
      </c>
      <c r="M169" s="94">
        <v>2</v>
      </c>
      <c r="N169" s="87"/>
      <c r="O169" s="79">
        <v>3</v>
      </c>
      <c r="P169" s="95" t="s">
        <v>102</v>
      </c>
      <c r="Q169" s="96" t="s">
        <v>163</v>
      </c>
      <c r="R169" s="102" t="s">
        <v>289</v>
      </c>
      <c r="S169" s="98"/>
      <c r="T169" s="98"/>
      <c r="U169" s="98"/>
      <c r="V169" s="98"/>
      <c r="W169" s="99"/>
      <c r="X169"/>
      <c r="Y169"/>
      <c r="Z169"/>
      <c r="AA169"/>
      <c r="AB169"/>
      <c r="AC169"/>
    </row>
    <row r="170" spans="1:29" s="56" customFormat="1">
      <c r="A170" s="123" t="s">
        <v>102</v>
      </c>
      <c r="B170" s="209"/>
      <c r="C170" s="124">
        <v>5</v>
      </c>
      <c r="D170" s="124">
        <v>5</v>
      </c>
      <c r="E170" s="124">
        <v>5</v>
      </c>
      <c r="F170" s="124">
        <v>4</v>
      </c>
      <c r="G170" s="124">
        <v>4</v>
      </c>
      <c r="H170" s="124">
        <v>4</v>
      </c>
      <c r="I170" s="124">
        <v>4</v>
      </c>
      <c r="J170" s="124">
        <v>4</v>
      </c>
      <c r="K170" s="124">
        <v>4</v>
      </c>
      <c r="L170" s="124">
        <v>4</v>
      </c>
      <c r="M170" s="108">
        <v>4</v>
      </c>
      <c r="N170" s="103"/>
      <c r="O170" s="80">
        <v>4</v>
      </c>
      <c r="P170" s="109" t="s">
        <v>102</v>
      </c>
      <c r="Q170" s="110" t="s">
        <v>165</v>
      </c>
      <c r="R170" s="132"/>
      <c r="S170" s="112"/>
      <c r="T170" s="112"/>
      <c r="U170" s="112"/>
      <c r="V170" s="112"/>
      <c r="W170" s="113"/>
      <c r="X170" s="52"/>
      <c r="Y170" s="52"/>
      <c r="Z170" s="52"/>
      <c r="AA170" s="52"/>
      <c r="AB170" s="52"/>
      <c r="AC170" s="52"/>
    </row>
    <row r="171" spans="1:29" s="55" customFormat="1">
      <c r="A171" s="126" t="s">
        <v>104</v>
      </c>
      <c r="B171" s="127">
        <v>5000</v>
      </c>
      <c r="C171" s="128">
        <v>4</v>
      </c>
      <c r="D171" s="128">
        <v>2</v>
      </c>
      <c r="E171" s="128">
        <v>3</v>
      </c>
      <c r="F171" s="128">
        <v>2</v>
      </c>
      <c r="G171" s="128">
        <v>3</v>
      </c>
      <c r="H171" s="128">
        <v>3</v>
      </c>
      <c r="I171" s="128">
        <v>4</v>
      </c>
      <c r="J171" s="128">
        <v>1</v>
      </c>
      <c r="K171" s="128">
        <v>4</v>
      </c>
      <c r="L171" s="128">
        <v>3</v>
      </c>
      <c r="M171" s="117">
        <v>2</v>
      </c>
      <c r="N171" s="87"/>
      <c r="O171" s="78">
        <v>1</v>
      </c>
      <c r="P171" s="118" t="s">
        <v>104</v>
      </c>
      <c r="Q171" s="119" t="s">
        <v>157</v>
      </c>
      <c r="R171" s="129" t="s">
        <v>290</v>
      </c>
      <c r="S171" s="121"/>
      <c r="T171" s="121"/>
      <c r="U171" s="121"/>
      <c r="V171" s="121"/>
      <c r="W171" s="122"/>
      <c r="X171"/>
      <c r="Y171"/>
      <c r="Z171"/>
      <c r="AA171"/>
      <c r="AB171"/>
      <c r="AC171"/>
    </row>
    <row r="172" spans="1:29" s="55" customFormat="1" ht="15" customHeight="1">
      <c r="A172" s="92" t="s">
        <v>104</v>
      </c>
      <c r="B172" s="207" t="s">
        <v>291</v>
      </c>
      <c r="C172" s="93">
        <v>5</v>
      </c>
      <c r="D172" s="93">
        <v>5</v>
      </c>
      <c r="E172" s="93">
        <v>5</v>
      </c>
      <c r="F172" s="93">
        <v>4</v>
      </c>
      <c r="G172" s="93">
        <v>5</v>
      </c>
      <c r="H172" s="93">
        <v>5</v>
      </c>
      <c r="I172" s="93">
        <v>5</v>
      </c>
      <c r="J172" s="93">
        <v>4</v>
      </c>
      <c r="K172" s="93">
        <v>5</v>
      </c>
      <c r="L172" s="93">
        <v>5</v>
      </c>
      <c r="M172" s="94">
        <v>5</v>
      </c>
      <c r="N172" s="87"/>
      <c r="O172" s="61">
        <v>3</v>
      </c>
      <c r="P172" s="95" t="s">
        <v>104</v>
      </c>
      <c r="Q172" s="96" t="s">
        <v>159</v>
      </c>
      <c r="R172" s="97" t="s">
        <v>292</v>
      </c>
      <c r="S172" s="98"/>
      <c r="T172" s="98"/>
      <c r="U172" s="98"/>
      <c r="V172" s="98"/>
      <c r="W172" s="99"/>
      <c r="X172"/>
      <c r="Y172"/>
      <c r="Z172"/>
      <c r="AA172"/>
      <c r="AB172"/>
      <c r="AC172"/>
    </row>
    <row r="173" spans="1:29" s="55" customFormat="1">
      <c r="A173" s="100" t="s">
        <v>104</v>
      </c>
      <c r="B173" s="208"/>
      <c r="C173" s="101">
        <v>3</v>
      </c>
      <c r="D173" s="101">
        <v>3</v>
      </c>
      <c r="E173" s="101">
        <v>3</v>
      </c>
      <c r="F173" s="101">
        <v>2</v>
      </c>
      <c r="G173" s="101">
        <v>2</v>
      </c>
      <c r="H173" s="101">
        <v>3</v>
      </c>
      <c r="I173" s="101">
        <v>2</v>
      </c>
      <c r="J173" s="101">
        <v>2</v>
      </c>
      <c r="K173" s="101">
        <v>2</v>
      </c>
      <c r="L173" s="101">
        <v>2</v>
      </c>
      <c r="M173" s="94">
        <v>3</v>
      </c>
      <c r="N173" s="103"/>
      <c r="O173" s="79">
        <v>2</v>
      </c>
      <c r="P173" s="95" t="s">
        <v>104</v>
      </c>
      <c r="Q173" s="96" t="s">
        <v>162</v>
      </c>
      <c r="R173" s="105"/>
      <c r="S173" s="98"/>
      <c r="T173" s="98"/>
      <c r="U173" s="98"/>
      <c r="V173" s="98"/>
      <c r="W173" s="99"/>
      <c r="X173"/>
      <c r="Y173"/>
      <c r="Z173"/>
      <c r="AA173"/>
      <c r="AB173"/>
      <c r="AC173"/>
    </row>
    <row r="174" spans="1:29" s="55" customFormat="1">
      <c r="A174" s="92" t="s">
        <v>104</v>
      </c>
      <c r="B174" s="208"/>
      <c r="C174" s="93">
        <v>5</v>
      </c>
      <c r="D174" s="93">
        <v>5</v>
      </c>
      <c r="E174" s="93">
        <v>5</v>
      </c>
      <c r="F174" s="93">
        <v>5</v>
      </c>
      <c r="G174" s="93">
        <v>5</v>
      </c>
      <c r="H174" s="93">
        <v>5</v>
      </c>
      <c r="I174" s="93">
        <v>5</v>
      </c>
      <c r="J174" s="93">
        <v>4</v>
      </c>
      <c r="K174" s="93">
        <v>5</v>
      </c>
      <c r="L174" s="93">
        <v>5</v>
      </c>
      <c r="M174" s="94">
        <v>5</v>
      </c>
      <c r="N174" s="103"/>
      <c r="O174" s="79">
        <v>5</v>
      </c>
      <c r="P174" s="95" t="s">
        <v>104</v>
      </c>
      <c r="Q174" s="96" t="s">
        <v>161</v>
      </c>
      <c r="R174" s="104"/>
      <c r="S174" s="98"/>
      <c r="T174" s="98"/>
      <c r="U174" s="98"/>
      <c r="V174" s="98"/>
      <c r="W174" s="99"/>
      <c r="X174"/>
      <c r="Y174"/>
      <c r="Z174"/>
      <c r="AA174"/>
      <c r="AB174"/>
      <c r="AC174"/>
    </row>
    <row r="175" spans="1:29" s="55" customFormat="1">
      <c r="A175" s="100" t="s">
        <v>104</v>
      </c>
      <c r="B175" s="208"/>
      <c r="C175" s="101">
        <v>4</v>
      </c>
      <c r="D175" s="101">
        <v>5</v>
      </c>
      <c r="E175" s="101">
        <v>4</v>
      </c>
      <c r="F175" s="101">
        <v>4</v>
      </c>
      <c r="G175" s="101">
        <v>4</v>
      </c>
      <c r="H175" s="101">
        <v>4</v>
      </c>
      <c r="I175" s="101">
        <v>4</v>
      </c>
      <c r="J175" s="101">
        <v>4</v>
      </c>
      <c r="K175" s="101">
        <v>4</v>
      </c>
      <c r="L175" s="101">
        <v>4</v>
      </c>
      <c r="M175" s="94">
        <v>4</v>
      </c>
      <c r="N175" s="87"/>
      <c r="O175" s="61">
        <v>2</v>
      </c>
      <c r="P175" s="95" t="s">
        <v>104</v>
      </c>
      <c r="Q175" s="96" t="s">
        <v>154</v>
      </c>
      <c r="R175" s="102" t="s">
        <v>293</v>
      </c>
      <c r="S175" s="98"/>
      <c r="T175" s="98"/>
      <c r="U175" s="98"/>
      <c r="V175" s="98"/>
      <c r="W175" s="99"/>
      <c r="X175"/>
      <c r="Y175"/>
      <c r="Z175"/>
      <c r="AA175"/>
      <c r="AB175"/>
      <c r="AC175"/>
    </row>
    <row r="176" spans="1:29" s="55" customFormat="1">
      <c r="A176" s="92" t="s">
        <v>104</v>
      </c>
      <c r="B176" s="208"/>
      <c r="C176" s="93">
        <v>2</v>
      </c>
      <c r="D176" s="93">
        <v>2</v>
      </c>
      <c r="E176" s="93">
        <v>3</v>
      </c>
      <c r="F176" s="93">
        <v>3</v>
      </c>
      <c r="G176" s="93">
        <v>3</v>
      </c>
      <c r="H176" s="93">
        <v>3</v>
      </c>
      <c r="I176" s="93">
        <v>2</v>
      </c>
      <c r="J176" s="93">
        <v>3</v>
      </c>
      <c r="K176" s="93">
        <v>2</v>
      </c>
      <c r="L176" s="93">
        <v>3</v>
      </c>
      <c r="M176" s="94">
        <v>3</v>
      </c>
      <c r="N176" s="87"/>
      <c r="O176" s="79">
        <v>3</v>
      </c>
      <c r="P176" s="95" t="s">
        <v>104</v>
      </c>
      <c r="Q176" s="96" t="s">
        <v>163</v>
      </c>
      <c r="R176" s="97" t="s">
        <v>294</v>
      </c>
      <c r="S176" s="98"/>
      <c r="T176" s="98"/>
      <c r="U176" s="98"/>
      <c r="V176" s="98"/>
      <c r="W176" s="99"/>
      <c r="X176"/>
      <c r="Y176"/>
      <c r="Z176"/>
      <c r="AA176"/>
      <c r="AB176"/>
      <c r="AC176"/>
    </row>
    <row r="177" spans="1:29" s="56" customFormat="1">
      <c r="A177" s="106" t="s">
        <v>104</v>
      </c>
      <c r="B177" s="209"/>
      <c r="C177" s="107">
        <v>4</v>
      </c>
      <c r="D177" s="107">
        <v>4</v>
      </c>
      <c r="E177" s="107">
        <v>3</v>
      </c>
      <c r="F177" s="107">
        <v>3</v>
      </c>
      <c r="G177" s="107">
        <v>3</v>
      </c>
      <c r="H177" s="107">
        <v>3</v>
      </c>
      <c r="I177" s="107">
        <v>3</v>
      </c>
      <c r="J177" s="107">
        <v>3</v>
      </c>
      <c r="K177" s="107">
        <v>3</v>
      </c>
      <c r="L177" s="107">
        <v>3</v>
      </c>
      <c r="M177" s="108">
        <v>3</v>
      </c>
      <c r="N177" s="87"/>
      <c r="O177" s="80">
        <v>2</v>
      </c>
      <c r="P177" s="109" t="s">
        <v>104</v>
      </c>
      <c r="Q177" s="110" t="s">
        <v>165</v>
      </c>
      <c r="R177" s="111" t="s">
        <v>295</v>
      </c>
      <c r="S177" s="112"/>
      <c r="T177" s="112"/>
      <c r="U177" s="112"/>
      <c r="V177" s="112"/>
      <c r="W177" s="113"/>
      <c r="X177" s="52"/>
      <c r="Y177" s="52"/>
      <c r="Z177" s="52"/>
      <c r="AA177" s="52"/>
      <c r="AB177" s="52"/>
      <c r="AC177" s="52"/>
    </row>
    <row r="178" spans="1:29" s="55" customFormat="1">
      <c r="A178" s="114" t="s">
        <v>106</v>
      </c>
      <c r="B178" s="115">
        <v>1000</v>
      </c>
      <c r="C178" s="116">
        <v>5</v>
      </c>
      <c r="D178" s="116">
        <v>5</v>
      </c>
      <c r="E178" s="116">
        <v>5</v>
      </c>
      <c r="F178" s="116">
        <v>5</v>
      </c>
      <c r="G178" s="116">
        <v>5</v>
      </c>
      <c r="H178" s="116">
        <v>5</v>
      </c>
      <c r="I178" s="116">
        <v>5</v>
      </c>
      <c r="J178" s="116">
        <v>5</v>
      </c>
      <c r="K178" s="116">
        <v>5</v>
      </c>
      <c r="L178" s="116">
        <v>5</v>
      </c>
      <c r="M178" s="117">
        <v>5</v>
      </c>
      <c r="N178" s="87"/>
      <c r="O178" s="78">
        <v>4</v>
      </c>
      <c r="P178" s="118" t="s">
        <v>106</v>
      </c>
      <c r="Q178" s="119" t="s">
        <v>157</v>
      </c>
      <c r="R178" s="120" t="s">
        <v>296</v>
      </c>
      <c r="S178" s="121"/>
      <c r="T178" s="121"/>
      <c r="U178" s="121"/>
      <c r="V178" s="121"/>
      <c r="W178" s="122"/>
      <c r="X178"/>
      <c r="Y178"/>
      <c r="Z178"/>
      <c r="AA178"/>
      <c r="AB178"/>
      <c r="AC178"/>
    </row>
    <row r="179" spans="1:29" s="55" customFormat="1" ht="15" customHeight="1">
      <c r="A179" s="100" t="s">
        <v>106</v>
      </c>
      <c r="B179" s="207" t="s">
        <v>297</v>
      </c>
      <c r="C179" s="101">
        <v>5</v>
      </c>
      <c r="D179" s="101">
        <v>5</v>
      </c>
      <c r="E179" s="101">
        <v>5</v>
      </c>
      <c r="F179" s="101">
        <v>5</v>
      </c>
      <c r="G179" s="101">
        <v>5</v>
      </c>
      <c r="H179" s="101">
        <v>5</v>
      </c>
      <c r="I179" s="101">
        <v>5</v>
      </c>
      <c r="J179" s="101">
        <v>5</v>
      </c>
      <c r="K179" s="101">
        <v>5</v>
      </c>
      <c r="L179" s="101">
        <v>5</v>
      </c>
      <c r="M179" s="94">
        <v>5</v>
      </c>
      <c r="N179" s="103"/>
      <c r="O179" s="79">
        <v>5</v>
      </c>
      <c r="P179" s="95" t="s">
        <v>106</v>
      </c>
      <c r="Q179" s="96" t="s">
        <v>159</v>
      </c>
      <c r="R179" s="105"/>
      <c r="S179" s="98"/>
      <c r="T179" s="98"/>
      <c r="U179" s="98"/>
      <c r="V179" s="98"/>
      <c r="W179" s="99"/>
      <c r="X179"/>
      <c r="Y179"/>
      <c r="Z179"/>
      <c r="AA179"/>
      <c r="AB179"/>
      <c r="AC179"/>
    </row>
    <row r="180" spans="1:29" s="55" customFormat="1">
      <c r="A180" s="92" t="s">
        <v>106</v>
      </c>
      <c r="B180" s="208"/>
      <c r="C180" s="93">
        <v>3</v>
      </c>
      <c r="D180" s="93">
        <v>4</v>
      </c>
      <c r="E180" s="93">
        <v>3</v>
      </c>
      <c r="F180" s="93">
        <v>4</v>
      </c>
      <c r="G180" s="93">
        <v>4</v>
      </c>
      <c r="H180" s="93">
        <v>3</v>
      </c>
      <c r="I180" s="93">
        <v>3</v>
      </c>
      <c r="J180" s="93">
        <v>4</v>
      </c>
      <c r="K180" s="93">
        <v>4</v>
      </c>
      <c r="L180" s="93">
        <v>4</v>
      </c>
      <c r="M180" s="94">
        <v>3</v>
      </c>
      <c r="N180" s="103"/>
      <c r="O180" s="79">
        <v>4</v>
      </c>
      <c r="P180" s="95" t="s">
        <v>106</v>
      </c>
      <c r="Q180" s="96" t="s">
        <v>162</v>
      </c>
      <c r="R180" s="104"/>
      <c r="S180" s="98"/>
      <c r="T180" s="98"/>
      <c r="U180" s="98"/>
      <c r="V180" s="98"/>
      <c r="W180" s="99"/>
      <c r="X180"/>
      <c r="Y180"/>
      <c r="Z180"/>
      <c r="AA180"/>
      <c r="AB180"/>
      <c r="AC180"/>
    </row>
    <row r="181" spans="1:29" s="55" customFormat="1">
      <c r="A181" s="100" t="s">
        <v>106</v>
      </c>
      <c r="B181" s="208"/>
      <c r="C181" s="101">
        <v>5</v>
      </c>
      <c r="D181" s="101">
        <v>5</v>
      </c>
      <c r="E181" s="101">
        <v>5</v>
      </c>
      <c r="F181" s="101">
        <v>5</v>
      </c>
      <c r="G181" s="101">
        <v>5</v>
      </c>
      <c r="H181" s="101">
        <v>5</v>
      </c>
      <c r="I181" s="101">
        <v>5</v>
      </c>
      <c r="J181" s="101">
        <v>5</v>
      </c>
      <c r="K181" s="101">
        <v>5</v>
      </c>
      <c r="L181" s="101">
        <v>5</v>
      </c>
      <c r="M181" s="94">
        <v>5</v>
      </c>
      <c r="N181" s="103"/>
      <c r="O181" s="79">
        <v>5</v>
      </c>
      <c r="P181" s="95" t="s">
        <v>106</v>
      </c>
      <c r="Q181" s="96" t="s">
        <v>161</v>
      </c>
      <c r="R181" s="105"/>
      <c r="S181" s="98"/>
      <c r="T181" s="98"/>
      <c r="U181" s="98"/>
      <c r="V181" s="98"/>
      <c r="W181" s="99"/>
      <c r="X181"/>
      <c r="Y181"/>
      <c r="Z181"/>
      <c r="AA181"/>
      <c r="AB181"/>
      <c r="AC181"/>
    </row>
    <row r="182" spans="1:29" s="55" customFormat="1">
      <c r="A182" s="92" t="s">
        <v>106</v>
      </c>
      <c r="B182" s="208"/>
      <c r="C182" s="93">
        <v>5</v>
      </c>
      <c r="D182" s="93">
        <v>5</v>
      </c>
      <c r="E182" s="93">
        <v>5</v>
      </c>
      <c r="F182" s="93">
        <v>5</v>
      </c>
      <c r="G182" s="93">
        <v>5</v>
      </c>
      <c r="H182" s="93">
        <v>5</v>
      </c>
      <c r="I182" s="93">
        <v>5</v>
      </c>
      <c r="J182" s="93">
        <v>5</v>
      </c>
      <c r="K182" s="93">
        <v>5</v>
      </c>
      <c r="L182" s="93">
        <v>5</v>
      </c>
      <c r="M182" s="94">
        <v>5</v>
      </c>
      <c r="N182" s="87"/>
      <c r="O182" s="79">
        <v>5</v>
      </c>
      <c r="P182" s="95" t="s">
        <v>106</v>
      </c>
      <c r="Q182" s="96" t="s">
        <v>154</v>
      </c>
      <c r="R182" s="97" t="s">
        <v>298</v>
      </c>
      <c r="S182" s="98"/>
      <c r="T182" s="98"/>
      <c r="U182" s="98"/>
      <c r="V182" s="98"/>
      <c r="W182" s="99"/>
      <c r="X182"/>
      <c r="Y182"/>
      <c r="Z182"/>
      <c r="AA182"/>
      <c r="AB182"/>
      <c r="AC182"/>
    </row>
    <row r="183" spans="1:29" s="55" customFormat="1">
      <c r="A183" s="100" t="s">
        <v>106</v>
      </c>
      <c r="B183" s="208"/>
      <c r="C183" s="101">
        <v>5</v>
      </c>
      <c r="D183" s="101">
        <v>5</v>
      </c>
      <c r="E183" s="101">
        <v>5</v>
      </c>
      <c r="F183" s="101">
        <v>5</v>
      </c>
      <c r="G183" s="101">
        <v>5</v>
      </c>
      <c r="H183" s="101">
        <v>4</v>
      </c>
      <c r="I183" s="101">
        <v>4</v>
      </c>
      <c r="J183" s="101">
        <v>5</v>
      </c>
      <c r="K183" s="101">
        <v>5</v>
      </c>
      <c r="L183" s="101">
        <v>5</v>
      </c>
      <c r="M183" s="94">
        <v>5</v>
      </c>
      <c r="N183" s="87"/>
      <c r="O183" s="79">
        <v>5</v>
      </c>
      <c r="P183" s="95" t="s">
        <v>106</v>
      </c>
      <c r="Q183" s="96" t="s">
        <v>163</v>
      </c>
      <c r="R183" s="102" t="s">
        <v>299</v>
      </c>
      <c r="S183" s="98"/>
      <c r="T183" s="98"/>
      <c r="U183" s="98"/>
      <c r="V183" s="98"/>
      <c r="W183" s="99"/>
      <c r="X183"/>
      <c r="Y183"/>
      <c r="Z183"/>
      <c r="AA183"/>
      <c r="AB183"/>
      <c r="AC183"/>
    </row>
    <row r="184" spans="1:29" s="56" customFormat="1">
      <c r="A184" s="123" t="s">
        <v>106</v>
      </c>
      <c r="B184" s="209"/>
      <c r="C184" s="124">
        <v>5</v>
      </c>
      <c r="D184" s="124">
        <v>5</v>
      </c>
      <c r="E184" s="124">
        <v>5</v>
      </c>
      <c r="F184" s="124">
        <v>5</v>
      </c>
      <c r="G184" s="124">
        <v>5</v>
      </c>
      <c r="H184" s="124">
        <v>5</v>
      </c>
      <c r="I184" s="124">
        <v>5</v>
      </c>
      <c r="J184" s="124">
        <v>5</v>
      </c>
      <c r="K184" s="124">
        <v>5</v>
      </c>
      <c r="L184" s="124">
        <v>5</v>
      </c>
      <c r="M184" s="108">
        <v>5</v>
      </c>
      <c r="N184" s="87"/>
      <c r="O184" s="80">
        <v>4</v>
      </c>
      <c r="P184" s="109" t="s">
        <v>106</v>
      </c>
      <c r="Q184" s="110" t="s">
        <v>165</v>
      </c>
      <c r="R184" s="125" t="s">
        <v>300</v>
      </c>
      <c r="S184" s="112"/>
      <c r="T184" s="112"/>
      <c r="U184" s="112"/>
      <c r="V184" s="112"/>
      <c r="W184" s="113"/>
      <c r="X184" s="52"/>
      <c r="Y184" s="52"/>
      <c r="Z184" s="52"/>
      <c r="AA184" s="52"/>
      <c r="AB184" s="52"/>
      <c r="AC184" s="52"/>
    </row>
    <row r="185" spans="1:29" s="55" customFormat="1">
      <c r="A185" s="126" t="s">
        <v>108</v>
      </c>
      <c r="B185" s="127">
        <v>5000</v>
      </c>
      <c r="C185" s="128">
        <v>4</v>
      </c>
      <c r="D185" s="128">
        <v>3</v>
      </c>
      <c r="E185" s="128">
        <v>4</v>
      </c>
      <c r="F185" s="128">
        <v>3</v>
      </c>
      <c r="G185" s="128">
        <v>3</v>
      </c>
      <c r="H185" s="128">
        <v>4</v>
      </c>
      <c r="I185" s="128">
        <v>4</v>
      </c>
      <c r="J185" s="128">
        <v>4</v>
      </c>
      <c r="K185" s="128">
        <v>5</v>
      </c>
      <c r="L185" s="128">
        <v>3</v>
      </c>
      <c r="M185" s="117">
        <v>3</v>
      </c>
      <c r="N185" s="87"/>
      <c r="O185" s="78">
        <v>4</v>
      </c>
      <c r="P185" s="118" t="s">
        <v>108</v>
      </c>
      <c r="Q185" s="119" t="s">
        <v>157</v>
      </c>
      <c r="R185" s="129" t="s">
        <v>301</v>
      </c>
      <c r="S185" s="121"/>
      <c r="T185" s="121"/>
      <c r="U185" s="121"/>
      <c r="V185" s="121"/>
      <c r="W185" s="122"/>
      <c r="X185"/>
      <c r="Y185"/>
      <c r="Z185"/>
      <c r="AA185"/>
      <c r="AB185"/>
      <c r="AC185"/>
    </row>
    <row r="186" spans="1:29" s="55" customFormat="1" ht="15" customHeight="1">
      <c r="A186" s="92" t="s">
        <v>108</v>
      </c>
      <c r="B186" s="207" t="s">
        <v>302</v>
      </c>
      <c r="C186" s="93">
        <v>5</v>
      </c>
      <c r="D186" s="93">
        <v>5</v>
      </c>
      <c r="E186" s="93">
        <v>5</v>
      </c>
      <c r="F186" s="93">
        <v>5</v>
      </c>
      <c r="G186" s="93">
        <v>5</v>
      </c>
      <c r="H186" s="93">
        <v>5</v>
      </c>
      <c r="I186" s="93">
        <v>5</v>
      </c>
      <c r="J186" s="93">
        <v>5</v>
      </c>
      <c r="K186" s="93">
        <v>5</v>
      </c>
      <c r="L186" s="93">
        <v>5</v>
      </c>
      <c r="M186" s="94">
        <v>5</v>
      </c>
      <c r="N186" s="103"/>
      <c r="O186" s="79">
        <v>5</v>
      </c>
      <c r="P186" s="95" t="s">
        <v>108</v>
      </c>
      <c r="Q186" s="96" t="s">
        <v>159</v>
      </c>
      <c r="R186" s="104"/>
      <c r="S186" s="98"/>
      <c r="T186" s="98"/>
      <c r="U186" s="98"/>
      <c r="V186" s="98"/>
      <c r="W186" s="99"/>
      <c r="X186"/>
      <c r="Y186"/>
      <c r="Z186"/>
      <c r="AA186"/>
      <c r="AB186"/>
      <c r="AC186"/>
    </row>
    <row r="187" spans="1:29" s="55" customFormat="1">
      <c r="A187" s="100" t="s">
        <v>108</v>
      </c>
      <c r="B187" s="208"/>
      <c r="C187" s="101">
        <v>4</v>
      </c>
      <c r="D187" s="101">
        <v>3</v>
      </c>
      <c r="E187" s="101">
        <v>3</v>
      </c>
      <c r="F187" s="101">
        <v>3</v>
      </c>
      <c r="G187" s="101">
        <v>4</v>
      </c>
      <c r="H187" s="101">
        <v>3</v>
      </c>
      <c r="I187" s="101">
        <v>3</v>
      </c>
      <c r="J187" s="101">
        <v>3</v>
      </c>
      <c r="K187" s="101">
        <v>4</v>
      </c>
      <c r="L187" s="101">
        <v>3</v>
      </c>
      <c r="M187" s="94">
        <v>2</v>
      </c>
      <c r="N187" s="103"/>
      <c r="O187" s="61">
        <v>4</v>
      </c>
      <c r="P187" s="95" t="s">
        <v>108</v>
      </c>
      <c r="Q187" s="96" t="s">
        <v>162</v>
      </c>
      <c r="R187" s="105"/>
      <c r="S187" s="98"/>
      <c r="T187" s="98"/>
      <c r="U187" s="98"/>
      <c r="V187" s="98"/>
      <c r="W187" s="99"/>
      <c r="X187"/>
      <c r="Y187"/>
      <c r="Z187"/>
      <c r="AA187"/>
      <c r="AB187"/>
      <c r="AC187"/>
    </row>
    <row r="188" spans="1:29" s="55" customFormat="1">
      <c r="A188" s="92" t="s">
        <v>108</v>
      </c>
      <c r="B188" s="208"/>
      <c r="C188" s="93">
        <v>5</v>
      </c>
      <c r="D188" s="93">
        <v>5</v>
      </c>
      <c r="E188" s="93">
        <v>5</v>
      </c>
      <c r="F188" s="93">
        <v>4</v>
      </c>
      <c r="G188" s="93">
        <v>5</v>
      </c>
      <c r="H188" s="93">
        <v>5</v>
      </c>
      <c r="I188" s="93">
        <v>5</v>
      </c>
      <c r="J188" s="93">
        <v>5</v>
      </c>
      <c r="K188" s="93">
        <v>5</v>
      </c>
      <c r="L188" s="93">
        <v>5</v>
      </c>
      <c r="M188" s="94">
        <v>5</v>
      </c>
      <c r="N188" s="103"/>
      <c r="O188" s="79">
        <v>5</v>
      </c>
      <c r="P188" s="95" t="s">
        <v>108</v>
      </c>
      <c r="Q188" s="96" t="s">
        <v>161</v>
      </c>
      <c r="R188" s="104"/>
      <c r="S188" s="98"/>
      <c r="T188" s="98"/>
      <c r="U188" s="98"/>
      <c r="V188" s="98"/>
      <c r="W188" s="99"/>
      <c r="X188"/>
      <c r="Y188"/>
      <c r="Z188"/>
      <c r="AA188"/>
      <c r="AB188"/>
      <c r="AC188"/>
    </row>
    <row r="189" spans="1:29" s="55" customFormat="1">
      <c r="A189" s="100" t="s">
        <v>108</v>
      </c>
      <c r="B189" s="208"/>
      <c r="C189" s="101">
        <v>5</v>
      </c>
      <c r="D189" s="101">
        <v>5</v>
      </c>
      <c r="E189" s="101">
        <v>5</v>
      </c>
      <c r="F189" s="101">
        <v>5</v>
      </c>
      <c r="G189" s="101">
        <v>5</v>
      </c>
      <c r="H189" s="101">
        <v>5</v>
      </c>
      <c r="I189" s="101">
        <v>5</v>
      </c>
      <c r="J189" s="101">
        <v>5</v>
      </c>
      <c r="K189" s="101">
        <v>5</v>
      </c>
      <c r="L189" s="101">
        <v>5</v>
      </c>
      <c r="M189" s="94">
        <v>5</v>
      </c>
      <c r="N189" s="87"/>
      <c r="O189" s="79">
        <v>5</v>
      </c>
      <c r="P189" s="95" t="s">
        <v>108</v>
      </c>
      <c r="Q189" s="96" t="s">
        <v>154</v>
      </c>
      <c r="R189" s="102" t="s">
        <v>303</v>
      </c>
      <c r="S189" s="98"/>
      <c r="T189" s="98"/>
      <c r="U189" s="98"/>
      <c r="V189" s="98"/>
      <c r="W189" s="99"/>
      <c r="X189"/>
      <c r="Y189"/>
      <c r="Z189"/>
      <c r="AA189"/>
      <c r="AB189"/>
      <c r="AC189"/>
    </row>
    <row r="190" spans="1:29" s="55" customFormat="1">
      <c r="A190" s="92" t="s">
        <v>108</v>
      </c>
      <c r="B190" s="208"/>
      <c r="C190" s="93">
        <v>4</v>
      </c>
      <c r="D190" s="93">
        <v>4</v>
      </c>
      <c r="E190" s="93">
        <v>4</v>
      </c>
      <c r="F190" s="93">
        <v>3</v>
      </c>
      <c r="G190" s="93">
        <v>3</v>
      </c>
      <c r="H190" s="93">
        <v>3</v>
      </c>
      <c r="I190" s="93">
        <v>4</v>
      </c>
      <c r="J190" s="93">
        <v>4</v>
      </c>
      <c r="K190" s="93">
        <v>4</v>
      </c>
      <c r="L190" s="93">
        <v>4</v>
      </c>
      <c r="M190" s="94">
        <v>4</v>
      </c>
      <c r="N190" s="103"/>
      <c r="O190" s="79">
        <v>4</v>
      </c>
      <c r="P190" s="95" t="s">
        <v>108</v>
      </c>
      <c r="Q190" s="96" t="s">
        <v>163</v>
      </c>
      <c r="R190" s="104"/>
      <c r="S190" s="98"/>
      <c r="T190" s="98"/>
      <c r="U190" s="98"/>
      <c r="V190" s="98"/>
      <c r="W190" s="99"/>
      <c r="X190"/>
      <c r="Y190"/>
      <c r="Z190"/>
      <c r="AA190"/>
      <c r="AB190"/>
      <c r="AC190"/>
    </row>
    <row r="191" spans="1:29" s="56" customFormat="1">
      <c r="A191" s="106" t="s">
        <v>108</v>
      </c>
      <c r="B191" s="209"/>
      <c r="C191" s="107">
        <v>5</v>
      </c>
      <c r="D191" s="107">
        <v>5</v>
      </c>
      <c r="E191" s="107">
        <v>5</v>
      </c>
      <c r="F191" s="107">
        <v>5</v>
      </c>
      <c r="G191" s="107">
        <v>5</v>
      </c>
      <c r="H191" s="107">
        <v>5</v>
      </c>
      <c r="I191" s="107">
        <v>5</v>
      </c>
      <c r="J191" s="107">
        <v>5</v>
      </c>
      <c r="K191" s="107">
        <v>5</v>
      </c>
      <c r="L191" s="107">
        <v>5</v>
      </c>
      <c r="M191" s="108">
        <v>5</v>
      </c>
      <c r="N191" s="103"/>
      <c r="O191" s="80">
        <v>5</v>
      </c>
      <c r="P191" s="109" t="s">
        <v>108</v>
      </c>
      <c r="Q191" s="110" t="s">
        <v>165</v>
      </c>
      <c r="R191" s="130"/>
      <c r="S191" s="112"/>
      <c r="T191" s="112"/>
      <c r="U191" s="112"/>
      <c r="V191" s="112"/>
      <c r="W191" s="113"/>
      <c r="X191" s="52"/>
      <c r="Y191" s="52"/>
      <c r="Z191" s="52"/>
      <c r="AA191" s="52"/>
      <c r="AB191" s="52"/>
      <c r="AC191" s="52"/>
    </row>
    <row r="192" spans="1:29" s="55" customFormat="1">
      <c r="A192" s="114" t="s">
        <v>110</v>
      </c>
      <c r="B192" s="115">
        <v>5000</v>
      </c>
      <c r="C192" s="116">
        <v>2</v>
      </c>
      <c r="D192" s="116">
        <v>2</v>
      </c>
      <c r="E192" s="116">
        <v>2</v>
      </c>
      <c r="F192" s="116">
        <v>3</v>
      </c>
      <c r="G192" s="116">
        <v>1</v>
      </c>
      <c r="H192" s="116">
        <v>3</v>
      </c>
      <c r="I192" s="116">
        <v>3</v>
      </c>
      <c r="J192" s="116">
        <v>2</v>
      </c>
      <c r="K192" s="116">
        <v>3</v>
      </c>
      <c r="L192" s="116">
        <v>2</v>
      </c>
      <c r="M192" s="117">
        <v>2</v>
      </c>
      <c r="N192" s="87"/>
      <c r="O192" s="78">
        <v>1</v>
      </c>
      <c r="P192" s="118" t="s">
        <v>110</v>
      </c>
      <c r="Q192" s="119" t="s">
        <v>157</v>
      </c>
      <c r="R192" s="120" t="s">
        <v>304</v>
      </c>
      <c r="S192" s="121"/>
      <c r="T192" s="121"/>
      <c r="U192" s="121"/>
      <c r="V192" s="121"/>
      <c r="W192" s="122"/>
      <c r="X192"/>
      <c r="Y192"/>
      <c r="Z192"/>
      <c r="AA192"/>
      <c r="AB192"/>
      <c r="AC192"/>
    </row>
    <row r="193" spans="1:29" s="55" customFormat="1" ht="15" customHeight="1">
      <c r="A193" s="100" t="s">
        <v>110</v>
      </c>
      <c r="B193" s="207" t="s">
        <v>305</v>
      </c>
      <c r="C193" s="101">
        <v>3</v>
      </c>
      <c r="D193" s="101">
        <v>2</v>
      </c>
      <c r="E193" s="101">
        <v>2</v>
      </c>
      <c r="F193" s="101">
        <v>3</v>
      </c>
      <c r="G193" s="101">
        <v>2</v>
      </c>
      <c r="H193" s="101">
        <v>3</v>
      </c>
      <c r="I193" s="101">
        <v>4</v>
      </c>
      <c r="J193" s="101">
        <v>4</v>
      </c>
      <c r="K193" s="101">
        <v>4</v>
      </c>
      <c r="L193" s="101">
        <v>4</v>
      </c>
      <c r="M193" s="94">
        <v>4</v>
      </c>
      <c r="N193" s="87"/>
      <c r="O193" s="79">
        <v>2</v>
      </c>
      <c r="P193" s="95" t="s">
        <v>110</v>
      </c>
      <c r="Q193" s="96" t="s">
        <v>159</v>
      </c>
      <c r="R193" s="102" t="s">
        <v>306</v>
      </c>
      <c r="S193" s="98"/>
      <c r="T193" s="98"/>
      <c r="U193" s="98"/>
      <c r="V193" s="98"/>
      <c r="W193" s="99"/>
      <c r="X193"/>
      <c r="Y193"/>
      <c r="Z193"/>
      <c r="AA193"/>
      <c r="AB193"/>
      <c r="AC193"/>
    </row>
    <row r="194" spans="1:29" s="55" customFormat="1">
      <c r="A194" s="92" t="s">
        <v>110</v>
      </c>
      <c r="B194" s="208"/>
      <c r="C194" s="93">
        <v>3</v>
      </c>
      <c r="D194" s="93">
        <v>3</v>
      </c>
      <c r="E194" s="93">
        <v>2</v>
      </c>
      <c r="F194" s="93">
        <v>3</v>
      </c>
      <c r="G194" s="93">
        <v>2</v>
      </c>
      <c r="H194" s="93">
        <v>3</v>
      </c>
      <c r="I194" s="93">
        <v>3</v>
      </c>
      <c r="J194" s="93">
        <v>2</v>
      </c>
      <c r="K194" s="93">
        <v>3</v>
      </c>
      <c r="L194" s="93">
        <v>4</v>
      </c>
      <c r="M194" s="94">
        <v>2</v>
      </c>
      <c r="N194" s="103"/>
      <c r="O194" s="79">
        <v>2</v>
      </c>
      <c r="P194" s="95" t="s">
        <v>110</v>
      </c>
      <c r="Q194" s="96" t="s">
        <v>162</v>
      </c>
      <c r="R194" s="104"/>
      <c r="S194" s="98"/>
      <c r="T194" s="98"/>
      <c r="U194" s="98"/>
      <c r="V194" s="98"/>
      <c r="W194" s="99"/>
      <c r="X194"/>
      <c r="Y194"/>
      <c r="Z194"/>
      <c r="AA194"/>
      <c r="AB194"/>
      <c r="AC194"/>
    </row>
    <row r="195" spans="1:29" s="55" customFormat="1">
      <c r="A195" s="100" t="s">
        <v>110</v>
      </c>
      <c r="B195" s="208"/>
      <c r="C195" s="101">
        <v>4</v>
      </c>
      <c r="D195" s="101">
        <v>4</v>
      </c>
      <c r="E195" s="101">
        <v>4</v>
      </c>
      <c r="F195" s="101">
        <v>5</v>
      </c>
      <c r="G195" s="101">
        <v>4</v>
      </c>
      <c r="H195" s="101">
        <v>5</v>
      </c>
      <c r="I195" s="101">
        <v>4</v>
      </c>
      <c r="J195" s="101">
        <v>5</v>
      </c>
      <c r="K195" s="101">
        <v>5</v>
      </c>
      <c r="L195" s="101">
        <v>5</v>
      </c>
      <c r="M195" s="94">
        <v>5</v>
      </c>
      <c r="N195" s="103"/>
      <c r="O195" s="79">
        <v>4</v>
      </c>
      <c r="P195" s="95" t="s">
        <v>110</v>
      </c>
      <c r="Q195" s="96" t="s">
        <v>161</v>
      </c>
      <c r="R195" s="105"/>
      <c r="S195" s="98"/>
      <c r="T195" s="98"/>
      <c r="U195" s="98"/>
      <c r="V195" s="98"/>
      <c r="W195" s="99"/>
      <c r="X195"/>
      <c r="Y195"/>
      <c r="Z195"/>
      <c r="AA195"/>
      <c r="AB195"/>
      <c r="AC195"/>
    </row>
    <row r="196" spans="1:29" s="55" customFormat="1">
      <c r="A196" s="92" t="s">
        <v>110</v>
      </c>
      <c r="B196" s="208"/>
      <c r="C196" s="93">
        <v>1</v>
      </c>
      <c r="D196" s="93">
        <v>1</v>
      </c>
      <c r="E196" s="93">
        <v>1</v>
      </c>
      <c r="F196" s="93">
        <v>1</v>
      </c>
      <c r="G196" s="93">
        <v>1</v>
      </c>
      <c r="H196" s="93">
        <v>1</v>
      </c>
      <c r="I196" s="93">
        <v>1</v>
      </c>
      <c r="J196" s="93">
        <v>1</v>
      </c>
      <c r="K196" s="93">
        <v>1</v>
      </c>
      <c r="L196" s="93">
        <v>1</v>
      </c>
      <c r="M196" s="94">
        <v>1</v>
      </c>
      <c r="N196" s="87"/>
      <c r="O196" s="79">
        <v>1</v>
      </c>
      <c r="P196" s="95" t="s">
        <v>110</v>
      </c>
      <c r="Q196" s="96" t="s">
        <v>154</v>
      </c>
      <c r="R196" s="97" t="s">
        <v>307</v>
      </c>
      <c r="S196" s="98"/>
      <c r="T196" s="98"/>
      <c r="U196" s="98"/>
      <c r="V196" s="98"/>
      <c r="W196" s="99"/>
      <c r="X196"/>
      <c r="Y196"/>
      <c r="Z196"/>
      <c r="AA196"/>
      <c r="AB196"/>
      <c r="AC196"/>
    </row>
    <row r="197" spans="1:29" s="55" customFormat="1">
      <c r="A197" s="100" t="s">
        <v>110</v>
      </c>
      <c r="B197" s="208"/>
      <c r="C197" s="101">
        <v>2</v>
      </c>
      <c r="D197" s="101">
        <v>2</v>
      </c>
      <c r="E197" s="101">
        <v>2</v>
      </c>
      <c r="F197" s="101">
        <v>2</v>
      </c>
      <c r="G197" s="101">
        <v>2</v>
      </c>
      <c r="H197" s="101">
        <v>2</v>
      </c>
      <c r="I197" s="101">
        <v>2</v>
      </c>
      <c r="J197" s="101">
        <v>2</v>
      </c>
      <c r="K197" s="101">
        <v>2</v>
      </c>
      <c r="L197" s="101">
        <v>2</v>
      </c>
      <c r="M197" s="94">
        <v>2</v>
      </c>
      <c r="N197" s="87"/>
      <c r="O197" s="79">
        <v>2</v>
      </c>
      <c r="P197" s="95" t="s">
        <v>110</v>
      </c>
      <c r="Q197" s="96" t="s">
        <v>163</v>
      </c>
      <c r="R197" s="102" t="s">
        <v>308</v>
      </c>
      <c r="S197" s="98"/>
      <c r="T197" s="98"/>
      <c r="U197" s="98"/>
      <c r="V197" s="98"/>
      <c r="W197" s="99"/>
      <c r="X197"/>
      <c r="Y197"/>
      <c r="Z197"/>
      <c r="AA197"/>
      <c r="AB197"/>
      <c r="AC197"/>
    </row>
    <row r="198" spans="1:29" s="56" customFormat="1">
      <c r="A198" s="123" t="s">
        <v>110</v>
      </c>
      <c r="B198" s="209"/>
      <c r="C198" s="124">
        <v>3</v>
      </c>
      <c r="D198" s="124">
        <v>4</v>
      </c>
      <c r="E198" s="124">
        <v>2</v>
      </c>
      <c r="F198" s="124">
        <v>4</v>
      </c>
      <c r="G198" s="124">
        <v>4</v>
      </c>
      <c r="H198" s="124">
        <v>4</v>
      </c>
      <c r="I198" s="124">
        <v>4</v>
      </c>
      <c r="J198" s="124">
        <v>3</v>
      </c>
      <c r="K198" s="124">
        <v>4</v>
      </c>
      <c r="L198" s="124">
        <v>3</v>
      </c>
      <c r="M198" s="108">
        <v>4</v>
      </c>
      <c r="N198" s="87"/>
      <c r="O198" s="80">
        <v>2</v>
      </c>
      <c r="P198" s="109" t="s">
        <v>110</v>
      </c>
      <c r="Q198" s="110" t="s">
        <v>165</v>
      </c>
      <c r="R198" s="125" t="s">
        <v>309</v>
      </c>
      <c r="S198" s="112"/>
      <c r="T198" s="112"/>
      <c r="U198" s="112"/>
      <c r="V198" s="112"/>
      <c r="W198" s="113"/>
      <c r="X198" s="52"/>
      <c r="Y198" s="52"/>
      <c r="Z198" s="52"/>
      <c r="AA198" s="52"/>
      <c r="AB198" s="52"/>
      <c r="AC198" s="52"/>
    </row>
    <row r="199" spans="1:29" s="55" customFormat="1">
      <c r="A199" s="126" t="s">
        <v>113</v>
      </c>
      <c r="B199" s="127">
        <v>5000</v>
      </c>
      <c r="C199" s="128">
        <v>3</v>
      </c>
      <c r="D199" s="128">
        <v>3</v>
      </c>
      <c r="E199" s="128">
        <v>1</v>
      </c>
      <c r="F199" s="128">
        <v>2</v>
      </c>
      <c r="G199" s="128">
        <v>2</v>
      </c>
      <c r="H199" s="128">
        <v>1</v>
      </c>
      <c r="I199" s="128">
        <v>2</v>
      </c>
      <c r="J199" s="128">
        <v>2</v>
      </c>
      <c r="K199" s="128">
        <v>2</v>
      </c>
      <c r="L199" s="128">
        <v>3</v>
      </c>
      <c r="M199" s="117">
        <v>3</v>
      </c>
      <c r="N199" s="87"/>
      <c r="O199" s="78">
        <v>1</v>
      </c>
      <c r="P199" s="118" t="s">
        <v>113</v>
      </c>
      <c r="Q199" s="119" t="s">
        <v>157</v>
      </c>
      <c r="R199" s="129" t="s">
        <v>310</v>
      </c>
      <c r="S199" s="121"/>
      <c r="T199" s="121"/>
      <c r="U199" s="121"/>
      <c r="V199" s="121"/>
      <c r="W199" s="122"/>
      <c r="X199"/>
      <c r="Y199"/>
      <c r="Z199"/>
      <c r="AA199"/>
      <c r="AB199"/>
      <c r="AC199"/>
    </row>
    <row r="200" spans="1:29" s="55" customFormat="1" ht="15" customHeight="1">
      <c r="A200" s="92" t="s">
        <v>113</v>
      </c>
      <c r="B200" s="207" t="s">
        <v>311</v>
      </c>
      <c r="C200" s="93">
        <v>5</v>
      </c>
      <c r="D200" s="93">
        <v>5</v>
      </c>
      <c r="E200" s="93">
        <v>3</v>
      </c>
      <c r="F200" s="93">
        <v>5</v>
      </c>
      <c r="G200" s="93">
        <v>3</v>
      </c>
      <c r="H200" s="93">
        <v>5</v>
      </c>
      <c r="I200" s="93">
        <v>5</v>
      </c>
      <c r="J200" s="93">
        <v>5</v>
      </c>
      <c r="K200" s="93">
        <v>5</v>
      </c>
      <c r="L200" s="93">
        <v>3</v>
      </c>
      <c r="M200" s="94">
        <v>5</v>
      </c>
      <c r="N200" s="87"/>
      <c r="O200" s="79">
        <v>4</v>
      </c>
      <c r="P200" s="95" t="s">
        <v>113</v>
      </c>
      <c r="Q200" s="96" t="s">
        <v>159</v>
      </c>
      <c r="R200" s="97" t="s">
        <v>312</v>
      </c>
      <c r="S200" s="98"/>
      <c r="T200" s="98"/>
      <c r="U200" s="98"/>
      <c r="V200" s="98"/>
      <c r="W200" s="99"/>
      <c r="X200"/>
      <c r="Y200"/>
      <c r="Z200"/>
      <c r="AA200"/>
      <c r="AB200"/>
      <c r="AC200"/>
    </row>
    <row r="201" spans="1:29" s="55" customFormat="1">
      <c r="A201" s="100" t="s">
        <v>113</v>
      </c>
      <c r="B201" s="208"/>
      <c r="C201" s="101">
        <v>4</v>
      </c>
      <c r="D201" s="101">
        <v>3</v>
      </c>
      <c r="E201" s="101">
        <v>3</v>
      </c>
      <c r="F201" s="101">
        <v>2</v>
      </c>
      <c r="G201" s="101">
        <v>2</v>
      </c>
      <c r="H201" s="101">
        <v>3</v>
      </c>
      <c r="I201" s="101">
        <v>3</v>
      </c>
      <c r="J201" s="101">
        <v>3</v>
      </c>
      <c r="K201" s="101">
        <v>3</v>
      </c>
      <c r="L201" s="101">
        <v>2</v>
      </c>
      <c r="M201" s="94">
        <v>2</v>
      </c>
      <c r="N201" s="103"/>
      <c r="O201" s="79">
        <v>1</v>
      </c>
      <c r="P201" s="95" t="s">
        <v>113</v>
      </c>
      <c r="Q201" s="96" t="s">
        <v>162</v>
      </c>
      <c r="R201" s="105"/>
      <c r="S201" s="98"/>
      <c r="T201" s="98"/>
      <c r="U201" s="98"/>
      <c r="V201" s="98"/>
      <c r="W201" s="99"/>
      <c r="X201"/>
      <c r="Y201"/>
      <c r="Z201"/>
      <c r="AA201"/>
      <c r="AB201"/>
      <c r="AC201"/>
    </row>
    <row r="202" spans="1:29" s="55" customFormat="1">
      <c r="A202" s="92" t="s">
        <v>113</v>
      </c>
      <c r="B202" s="208"/>
      <c r="C202" s="93">
        <v>5</v>
      </c>
      <c r="D202" s="93">
        <v>4</v>
      </c>
      <c r="E202" s="93">
        <v>3</v>
      </c>
      <c r="F202" s="93">
        <v>4</v>
      </c>
      <c r="G202" s="93">
        <v>2</v>
      </c>
      <c r="H202" s="93">
        <v>3</v>
      </c>
      <c r="I202" s="93">
        <v>4</v>
      </c>
      <c r="J202" s="93">
        <v>4</v>
      </c>
      <c r="K202" s="93">
        <v>4</v>
      </c>
      <c r="L202" s="93">
        <v>5</v>
      </c>
      <c r="M202" s="94">
        <v>4</v>
      </c>
      <c r="N202" s="87"/>
      <c r="O202" s="61">
        <v>1</v>
      </c>
      <c r="P202" s="95" t="s">
        <v>113</v>
      </c>
      <c r="Q202" s="96" t="s">
        <v>161</v>
      </c>
      <c r="R202" s="97" t="s">
        <v>313</v>
      </c>
      <c r="S202" s="98"/>
      <c r="T202" s="98"/>
      <c r="U202" s="98"/>
      <c r="V202" s="98"/>
      <c r="W202" s="99"/>
      <c r="X202"/>
      <c r="Y202"/>
      <c r="Z202"/>
      <c r="AA202"/>
      <c r="AB202"/>
      <c r="AC202"/>
    </row>
    <row r="203" spans="1:29" s="55" customFormat="1">
      <c r="A203" s="100" t="s">
        <v>113</v>
      </c>
      <c r="B203" s="208"/>
      <c r="C203" s="101">
        <v>2</v>
      </c>
      <c r="D203" s="101">
        <v>1</v>
      </c>
      <c r="E203" s="101">
        <v>1</v>
      </c>
      <c r="F203" s="101">
        <v>2</v>
      </c>
      <c r="G203" s="101">
        <v>1</v>
      </c>
      <c r="H203" s="101">
        <v>1</v>
      </c>
      <c r="I203" s="101">
        <v>1</v>
      </c>
      <c r="J203" s="101">
        <v>2</v>
      </c>
      <c r="K203" s="101">
        <v>2</v>
      </c>
      <c r="L203" s="101">
        <v>1</v>
      </c>
      <c r="M203" s="94">
        <v>2</v>
      </c>
      <c r="N203" s="87"/>
      <c r="O203" s="79">
        <v>1</v>
      </c>
      <c r="P203" s="95" t="s">
        <v>113</v>
      </c>
      <c r="Q203" s="96" t="s">
        <v>163</v>
      </c>
      <c r="R203" s="102" t="s">
        <v>314</v>
      </c>
      <c r="S203" s="98"/>
      <c r="T203" s="98"/>
      <c r="U203" s="98"/>
      <c r="V203" s="98"/>
      <c r="W203" s="99"/>
      <c r="X203"/>
      <c r="Y203"/>
      <c r="Z203"/>
      <c r="AA203"/>
      <c r="AB203"/>
      <c r="AC203"/>
    </row>
    <row r="204" spans="1:29" s="55" customFormat="1">
      <c r="A204" s="92" t="s">
        <v>113</v>
      </c>
      <c r="B204" s="208"/>
      <c r="C204" s="93">
        <v>2</v>
      </c>
      <c r="D204" s="93">
        <v>2</v>
      </c>
      <c r="E204" s="93">
        <v>2</v>
      </c>
      <c r="F204" s="93">
        <v>2</v>
      </c>
      <c r="G204" s="93">
        <v>2</v>
      </c>
      <c r="H204" s="93">
        <v>2</v>
      </c>
      <c r="I204" s="93">
        <v>2</v>
      </c>
      <c r="J204" s="93">
        <v>2</v>
      </c>
      <c r="K204" s="93">
        <v>2</v>
      </c>
      <c r="L204" s="93">
        <v>2</v>
      </c>
      <c r="M204" s="94">
        <v>2</v>
      </c>
      <c r="N204" s="87"/>
      <c r="O204" s="79">
        <v>1</v>
      </c>
      <c r="P204" s="95" t="s">
        <v>113</v>
      </c>
      <c r="Q204" s="96" t="s">
        <v>154</v>
      </c>
      <c r="R204" s="97" t="s">
        <v>315</v>
      </c>
      <c r="S204" s="98"/>
      <c r="T204" s="98"/>
      <c r="U204" s="98"/>
      <c r="V204" s="98"/>
      <c r="W204" s="99"/>
      <c r="X204"/>
      <c r="Y204"/>
      <c r="Z204"/>
      <c r="AA204"/>
      <c r="AB204"/>
      <c r="AC204"/>
    </row>
    <row r="205" spans="1:29" s="56" customFormat="1">
      <c r="A205" s="106" t="s">
        <v>113</v>
      </c>
      <c r="B205" s="209"/>
      <c r="C205" s="107">
        <v>1</v>
      </c>
      <c r="D205" s="107">
        <v>1</v>
      </c>
      <c r="E205" s="107">
        <v>1</v>
      </c>
      <c r="F205" s="107">
        <v>1</v>
      </c>
      <c r="G205" s="107">
        <v>1</v>
      </c>
      <c r="H205" s="107">
        <v>1</v>
      </c>
      <c r="I205" s="107">
        <v>1</v>
      </c>
      <c r="J205" s="107">
        <v>1</v>
      </c>
      <c r="K205" s="107">
        <v>1</v>
      </c>
      <c r="L205" s="107">
        <v>1</v>
      </c>
      <c r="M205" s="108">
        <v>1</v>
      </c>
      <c r="N205" s="103"/>
      <c r="O205" s="80">
        <v>1</v>
      </c>
      <c r="P205" s="109" t="s">
        <v>113</v>
      </c>
      <c r="Q205" s="110" t="s">
        <v>165</v>
      </c>
      <c r="R205" s="130"/>
      <c r="S205" s="112"/>
      <c r="T205" s="112"/>
      <c r="U205" s="112"/>
      <c r="V205" s="112"/>
      <c r="W205" s="113"/>
      <c r="X205" s="52"/>
      <c r="Y205" s="52"/>
      <c r="Z205" s="52"/>
      <c r="AA205" s="52"/>
      <c r="AB205" s="52"/>
      <c r="AC205" s="52"/>
    </row>
    <row r="206" spans="1:29" s="55" customFormat="1">
      <c r="A206" s="114" t="s">
        <v>115</v>
      </c>
      <c r="B206" s="115">
        <v>5000</v>
      </c>
      <c r="C206" s="116">
        <v>4</v>
      </c>
      <c r="D206" s="116">
        <v>5</v>
      </c>
      <c r="E206" s="116">
        <v>5</v>
      </c>
      <c r="F206" s="116">
        <v>4</v>
      </c>
      <c r="G206" s="116">
        <v>5</v>
      </c>
      <c r="H206" s="116">
        <v>4</v>
      </c>
      <c r="I206" s="116">
        <v>4</v>
      </c>
      <c r="J206" s="116">
        <v>4</v>
      </c>
      <c r="K206" s="116">
        <v>4</v>
      </c>
      <c r="L206" s="116">
        <v>3</v>
      </c>
      <c r="M206" s="117">
        <v>3</v>
      </c>
      <c r="N206" s="87"/>
      <c r="O206" s="78">
        <v>5</v>
      </c>
      <c r="P206" s="118" t="s">
        <v>115</v>
      </c>
      <c r="Q206" s="119" t="s">
        <v>157</v>
      </c>
      <c r="R206" s="120" t="s">
        <v>316</v>
      </c>
      <c r="S206" s="121"/>
      <c r="T206" s="121"/>
      <c r="U206" s="121"/>
      <c r="V206" s="121"/>
      <c r="W206" s="122"/>
      <c r="X206"/>
      <c r="Y206"/>
      <c r="Z206"/>
      <c r="AA206"/>
      <c r="AB206"/>
      <c r="AC206"/>
    </row>
    <row r="207" spans="1:29" s="55" customFormat="1" ht="15" customHeight="1">
      <c r="A207" s="100" t="s">
        <v>115</v>
      </c>
      <c r="B207" s="207" t="s">
        <v>317</v>
      </c>
      <c r="C207" s="101">
        <v>5</v>
      </c>
      <c r="D207" s="101">
        <v>5</v>
      </c>
      <c r="E207" s="101">
        <v>5</v>
      </c>
      <c r="F207" s="101">
        <v>5</v>
      </c>
      <c r="G207" s="101">
        <v>5</v>
      </c>
      <c r="H207" s="101">
        <v>5</v>
      </c>
      <c r="I207" s="101">
        <v>5</v>
      </c>
      <c r="J207" s="101">
        <v>5</v>
      </c>
      <c r="K207" s="101">
        <v>5</v>
      </c>
      <c r="L207" s="101">
        <v>5</v>
      </c>
      <c r="M207" s="94">
        <v>5</v>
      </c>
      <c r="N207" s="103"/>
      <c r="O207" s="79">
        <v>5</v>
      </c>
      <c r="P207" s="95" t="s">
        <v>115</v>
      </c>
      <c r="Q207" s="96" t="s">
        <v>159</v>
      </c>
      <c r="R207" s="105"/>
      <c r="S207" s="98"/>
      <c r="T207" s="98"/>
      <c r="U207" s="98"/>
      <c r="V207" s="98"/>
      <c r="W207" s="99"/>
      <c r="X207"/>
      <c r="Y207"/>
      <c r="Z207"/>
      <c r="AA207"/>
      <c r="AB207"/>
      <c r="AC207"/>
    </row>
    <row r="208" spans="1:29" s="55" customFormat="1">
      <c r="A208" s="92" t="s">
        <v>115</v>
      </c>
      <c r="B208" s="208"/>
      <c r="C208" s="93">
        <v>3</v>
      </c>
      <c r="D208" s="93">
        <v>2</v>
      </c>
      <c r="E208" s="93">
        <v>3</v>
      </c>
      <c r="F208" s="93">
        <v>4</v>
      </c>
      <c r="G208" s="93">
        <v>3</v>
      </c>
      <c r="H208" s="93">
        <v>2</v>
      </c>
      <c r="I208" s="93">
        <v>3</v>
      </c>
      <c r="J208" s="93">
        <v>2</v>
      </c>
      <c r="K208" s="93">
        <v>3</v>
      </c>
      <c r="L208" s="93">
        <v>2</v>
      </c>
      <c r="M208" s="94">
        <v>3</v>
      </c>
      <c r="N208" s="103"/>
      <c r="O208" s="79">
        <v>2</v>
      </c>
      <c r="P208" s="95" t="s">
        <v>115</v>
      </c>
      <c r="Q208" s="96" t="s">
        <v>162</v>
      </c>
      <c r="R208" s="104"/>
      <c r="S208" s="98"/>
      <c r="T208" s="98"/>
      <c r="U208" s="98"/>
      <c r="V208" s="98"/>
      <c r="W208" s="99"/>
      <c r="X208"/>
      <c r="Y208"/>
      <c r="Z208"/>
      <c r="AA208"/>
      <c r="AB208"/>
      <c r="AC208"/>
    </row>
    <row r="209" spans="1:29" s="55" customFormat="1">
      <c r="A209" s="100" t="s">
        <v>115</v>
      </c>
      <c r="B209" s="208"/>
      <c r="C209" s="101">
        <v>5</v>
      </c>
      <c r="D209" s="101">
        <v>5</v>
      </c>
      <c r="E209" s="101">
        <v>5</v>
      </c>
      <c r="F209" s="101">
        <v>5</v>
      </c>
      <c r="G209" s="101">
        <v>5</v>
      </c>
      <c r="H209" s="101">
        <v>4</v>
      </c>
      <c r="I209" s="101">
        <v>4</v>
      </c>
      <c r="J209" s="101">
        <v>5</v>
      </c>
      <c r="K209" s="101">
        <v>5</v>
      </c>
      <c r="L209" s="101">
        <v>5</v>
      </c>
      <c r="M209" s="94">
        <v>5</v>
      </c>
      <c r="N209" s="103"/>
      <c r="O209" s="79">
        <v>5</v>
      </c>
      <c r="P209" s="95" t="s">
        <v>115</v>
      </c>
      <c r="Q209" s="96" t="s">
        <v>161</v>
      </c>
      <c r="R209" s="105"/>
      <c r="S209" s="98"/>
      <c r="T209" s="98"/>
      <c r="U209" s="98"/>
      <c r="V209" s="98"/>
      <c r="W209" s="99"/>
      <c r="X209"/>
      <c r="Y209"/>
      <c r="Z209"/>
      <c r="AA209"/>
      <c r="AB209"/>
      <c r="AC209"/>
    </row>
    <row r="210" spans="1:29" s="55" customFormat="1">
      <c r="A210" s="92" t="s">
        <v>115</v>
      </c>
      <c r="B210" s="208"/>
      <c r="C210" s="93">
        <v>5</v>
      </c>
      <c r="D210" s="93">
        <v>5</v>
      </c>
      <c r="E210" s="93">
        <v>5</v>
      </c>
      <c r="F210" s="93">
        <v>5</v>
      </c>
      <c r="G210" s="93">
        <v>5</v>
      </c>
      <c r="H210" s="93">
        <v>5</v>
      </c>
      <c r="I210" s="93">
        <v>5</v>
      </c>
      <c r="J210" s="93">
        <v>5</v>
      </c>
      <c r="K210" s="93">
        <v>5</v>
      </c>
      <c r="L210" s="93">
        <v>5</v>
      </c>
      <c r="M210" s="94">
        <v>5</v>
      </c>
      <c r="N210" s="87"/>
      <c r="O210" s="79">
        <v>5</v>
      </c>
      <c r="P210" s="95" t="s">
        <v>115</v>
      </c>
      <c r="Q210" s="96" t="s">
        <v>154</v>
      </c>
      <c r="R210" s="97" t="s">
        <v>318</v>
      </c>
      <c r="S210" s="98"/>
      <c r="T210" s="98"/>
      <c r="U210" s="98"/>
      <c r="V210" s="98"/>
      <c r="W210" s="99"/>
      <c r="X210"/>
      <c r="Y210"/>
      <c r="Z210"/>
      <c r="AA210"/>
      <c r="AB210"/>
      <c r="AC210"/>
    </row>
    <row r="211" spans="1:29" s="55" customFormat="1">
      <c r="A211" s="100" t="s">
        <v>115</v>
      </c>
      <c r="B211" s="208"/>
      <c r="C211" s="101">
        <v>5</v>
      </c>
      <c r="D211" s="101">
        <v>4</v>
      </c>
      <c r="E211" s="101">
        <v>5</v>
      </c>
      <c r="F211" s="101">
        <v>4</v>
      </c>
      <c r="G211" s="101">
        <v>4</v>
      </c>
      <c r="H211" s="101">
        <v>4</v>
      </c>
      <c r="I211" s="101">
        <v>4</v>
      </c>
      <c r="J211" s="101">
        <v>3</v>
      </c>
      <c r="K211" s="101">
        <v>3</v>
      </c>
      <c r="L211" s="101">
        <v>4</v>
      </c>
      <c r="M211" s="94">
        <v>4</v>
      </c>
      <c r="N211" s="87"/>
      <c r="O211" s="79">
        <v>4</v>
      </c>
      <c r="P211" s="95" t="s">
        <v>115</v>
      </c>
      <c r="Q211" s="96" t="s">
        <v>163</v>
      </c>
      <c r="R211" s="102" t="s">
        <v>319</v>
      </c>
      <c r="S211" s="98"/>
      <c r="T211" s="98"/>
      <c r="U211" s="98"/>
      <c r="V211" s="98"/>
      <c r="W211" s="99"/>
      <c r="X211"/>
      <c r="Y211"/>
      <c r="Z211"/>
      <c r="AA211"/>
      <c r="AB211"/>
      <c r="AC211"/>
    </row>
    <row r="212" spans="1:29" s="56" customFormat="1">
      <c r="A212" s="123" t="s">
        <v>115</v>
      </c>
      <c r="B212" s="209"/>
      <c r="C212" s="124">
        <v>5</v>
      </c>
      <c r="D212" s="124">
        <v>5</v>
      </c>
      <c r="E212" s="124">
        <v>5</v>
      </c>
      <c r="F212" s="124">
        <v>3</v>
      </c>
      <c r="G212" s="124">
        <v>4</v>
      </c>
      <c r="H212" s="124">
        <v>4</v>
      </c>
      <c r="I212" s="124">
        <v>3</v>
      </c>
      <c r="J212" s="124">
        <v>4</v>
      </c>
      <c r="K212" s="124">
        <v>4</v>
      </c>
      <c r="L212" s="124">
        <v>4</v>
      </c>
      <c r="M212" s="108">
        <v>4</v>
      </c>
      <c r="N212" s="87"/>
      <c r="O212" s="80">
        <v>3</v>
      </c>
      <c r="P212" s="109" t="s">
        <v>115</v>
      </c>
      <c r="Q212" s="110" t="s">
        <v>165</v>
      </c>
      <c r="R212" s="125" t="s">
        <v>320</v>
      </c>
      <c r="S212" s="112"/>
      <c r="T212" s="112"/>
      <c r="U212" s="112"/>
      <c r="V212" s="112"/>
      <c r="W212" s="113"/>
      <c r="X212" s="52"/>
      <c r="Y212" s="52"/>
      <c r="Z212" s="52"/>
      <c r="AA212" s="52"/>
      <c r="AB212" s="52"/>
      <c r="AC212" s="52"/>
    </row>
    <row r="213" spans="1:29" s="55" customFormat="1">
      <c r="A213" s="126" t="s">
        <v>321</v>
      </c>
      <c r="B213" s="127">
        <v>5000</v>
      </c>
      <c r="C213" s="128">
        <v>3</v>
      </c>
      <c r="D213" s="128">
        <v>3</v>
      </c>
      <c r="E213" s="128">
        <v>3</v>
      </c>
      <c r="F213" s="128">
        <v>2</v>
      </c>
      <c r="G213" s="128">
        <v>2</v>
      </c>
      <c r="H213" s="128">
        <v>4</v>
      </c>
      <c r="I213" s="128">
        <v>3</v>
      </c>
      <c r="J213" s="128">
        <v>2</v>
      </c>
      <c r="K213" s="128">
        <v>2</v>
      </c>
      <c r="L213" s="128">
        <v>3</v>
      </c>
      <c r="M213" s="117">
        <v>3</v>
      </c>
      <c r="N213" s="87"/>
      <c r="O213" s="78">
        <v>1</v>
      </c>
      <c r="P213" s="118" t="s">
        <v>321</v>
      </c>
      <c r="Q213" s="119" t="s">
        <v>157</v>
      </c>
      <c r="R213" s="129" t="s">
        <v>322</v>
      </c>
      <c r="S213" s="121"/>
      <c r="T213" s="121"/>
      <c r="U213" s="121"/>
      <c r="V213" s="121"/>
      <c r="W213" s="122"/>
      <c r="X213"/>
      <c r="Y213"/>
      <c r="Z213"/>
      <c r="AA213"/>
      <c r="AB213"/>
      <c r="AC213"/>
    </row>
    <row r="214" spans="1:29" s="55" customFormat="1" ht="15" customHeight="1">
      <c r="A214" s="92" t="s">
        <v>321</v>
      </c>
      <c r="B214" s="207" t="s">
        <v>323</v>
      </c>
      <c r="C214" s="93">
        <v>5</v>
      </c>
      <c r="D214" s="93">
        <v>4</v>
      </c>
      <c r="E214" s="93">
        <v>5</v>
      </c>
      <c r="F214" s="93">
        <v>3</v>
      </c>
      <c r="G214" s="93">
        <v>4</v>
      </c>
      <c r="H214" s="93">
        <v>5</v>
      </c>
      <c r="I214" s="93">
        <v>5</v>
      </c>
      <c r="J214" s="93">
        <v>5</v>
      </c>
      <c r="K214" s="93">
        <v>3</v>
      </c>
      <c r="L214" s="93">
        <v>5</v>
      </c>
      <c r="M214" s="94">
        <v>3</v>
      </c>
      <c r="N214" s="87"/>
      <c r="O214" s="79">
        <v>3</v>
      </c>
      <c r="P214" s="95" t="s">
        <v>321</v>
      </c>
      <c r="Q214" s="96" t="s">
        <v>159</v>
      </c>
      <c r="R214" s="97" t="s">
        <v>324</v>
      </c>
      <c r="S214" s="98"/>
      <c r="T214" s="98"/>
      <c r="U214" s="98"/>
      <c r="V214" s="98"/>
      <c r="W214" s="99"/>
      <c r="X214"/>
      <c r="Y214"/>
      <c r="Z214"/>
      <c r="AA214"/>
      <c r="AB214"/>
      <c r="AC214"/>
    </row>
    <row r="215" spans="1:29" s="55" customFormat="1">
      <c r="A215" s="100" t="s">
        <v>321</v>
      </c>
      <c r="B215" s="208"/>
      <c r="C215" s="101">
        <v>3</v>
      </c>
      <c r="D215" s="101">
        <v>3</v>
      </c>
      <c r="E215" s="101">
        <v>3</v>
      </c>
      <c r="F215" s="101">
        <v>3</v>
      </c>
      <c r="G215" s="101">
        <v>3</v>
      </c>
      <c r="H215" s="101">
        <v>3</v>
      </c>
      <c r="I215" s="101">
        <v>3</v>
      </c>
      <c r="J215" s="101">
        <v>2</v>
      </c>
      <c r="K215" s="101">
        <v>2</v>
      </c>
      <c r="L215" s="101">
        <v>3</v>
      </c>
      <c r="M215" s="94">
        <v>3</v>
      </c>
      <c r="N215" s="103"/>
      <c r="O215" s="79">
        <v>1</v>
      </c>
      <c r="P215" s="95" t="s">
        <v>321</v>
      </c>
      <c r="Q215" s="96" t="s">
        <v>162</v>
      </c>
      <c r="R215" s="105"/>
      <c r="S215" s="98"/>
      <c r="T215" s="98"/>
      <c r="U215" s="98"/>
      <c r="V215" s="98"/>
      <c r="W215" s="99"/>
      <c r="X215"/>
      <c r="Y215"/>
      <c r="Z215"/>
      <c r="AA215"/>
      <c r="AB215"/>
      <c r="AC215"/>
    </row>
    <row r="216" spans="1:29" s="55" customFormat="1">
      <c r="A216" s="92" t="s">
        <v>321</v>
      </c>
      <c r="B216" s="208"/>
      <c r="C216" s="93">
        <v>5</v>
      </c>
      <c r="D216" s="93">
        <v>5</v>
      </c>
      <c r="E216" s="93">
        <v>5</v>
      </c>
      <c r="F216" s="93">
        <v>4</v>
      </c>
      <c r="G216" s="93">
        <v>5</v>
      </c>
      <c r="H216" s="93">
        <v>5</v>
      </c>
      <c r="I216" s="93">
        <v>5</v>
      </c>
      <c r="J216" s="93">
        <v>5</v>
      </c>
      <c r="K216" s="93">
        <v>4</v>
      </c>
      <c r="L216" s="93">
        <v>5</v>
      </c>
      <c r="M216" s="94">
        <v>5</v>
      </c>
      <c r="N216" s="103"/>
      <c r="O216" s="61">
        <v>2</v>
      </c>
      <c r="P216" s="95" t="s">
        <v>321</v>
      </c>
      <c r="Q216" s="96" t="s">
        <v>161</v>
      </c>
      <c r="R216" s="104"/>
      <c r="S216" s="98"/>
      <c r="T216" s="98"/>
      <c r="U216" s="98"/>
      <c r="V216" s="98"/>
      <c r="W216" s="99"/>
      <c r="X216"/>
      <c r="Y216"/>
      <c r="Z216"/>
      <c r="AA216"/>
      <c r="AB216"/>
      <c r="AC216"/>
    </row>
    <row r="217" spans="1:29" s="55" customFormat="1">
      <c r="A217" s="100" t="s">
        <v>321</v>
      </c>
      <c r="B217" s="208"/>
      <c r="C217" s="101">
        <v>3</v>
      </c>
      <c r="D217" s="101">
        <v>2</v>
      </c>
      <c r="E217" s="101">
        <v>2</v>
      </c>
      <c r="F217" s="101">
        <v>3</v>
      </c>
      <c r="G217" s="101">
        <v>2</v>
      </c>
      <c r="H217" s="101">
        <v>3</v>
      </c>
      <c r="I217" s="101">
        <v>3</v>
      </c>
      <c r="J217" s="101">
        <v>2</v>
      </c>
      <c r="K217" s="101">
        <v>2</v>
      </c>
      <c r="L217" s="101">
        <v>3</v>
      </c>
      <c r="M217" s="94">
        <v>3</v>
      </c>
      <c r="N217" s="87"/>
      <c r="O217" s="79">
        <v>3</v>
      </c>
      <c r="P217" s="95" t="s">
        <v>321</v>
      </c>
      <c r="Q217" s="96" t="s">
        <v>163</v>
      </c>
      <c r="R217" s="102" t="s">
        <v>325</v>
      </c>
      <c r="S217" s="98"/>
      <c r="T217" s="98"/>
      <c r="U217" s="98"/>
      <c r="V217" s="98"/>
      <c r="W217" s="99"/>
      <c r="X217"/>
      <c r="Y217"/>
      <c r="Z217"/>
      <c r="AA217"/>
      <c r="AB217"/>
      <c r="AC217"/>
    </row>
    <row r="218" spans="1:29" s="55" customFormat="1">
      <c r="A218" s="92" t="s">
        <v>321</v>
      </c>
      <c r="B218" s="208"/>
      <c r="C218" s="93">
        <v>5</v>
      </c>
      <c r="D218" s="93">
        <v>5</v>
      </c>
      <c r="E218" s="93">
        <v>5</v>
      </c>
      <c r="F218" s="93">
        <v>5</v>
      </c>
      <c r="G218" s="93">
        <v>5</v>
      </c>
      <c r="H218" s="93">
        <v>5</v>
      </c>
      <c r="I218" s="93">
        <v>5</v>
      </c>
      <c r="J218" s="93">
        <v>5</v>
      </c>
      <c r="K218" s="93">
        <v>5</v>
      </c>
      <c r="L218" s="93">
        <v>5</v>
      </c>
      <c r="M218" s="94">
        <v>5</v>
      </c>
      <c r="N218" s="87"/>
      <c r="O218" s="61">
        <v>2</v>
      </c>
      <c r="P218" s="95" t="s">
        <v>321</v>
      </c>
      <c r="Q218" s="96" t="s">
        <v>154</v>
      </c>
      <c r="R218" s="97" t="s">
        <v>326</v>
      </c>
      <c r="S218" s="98"/>
      <c r="T218" s="98"/>
      <c r="U218" s="98"/>
      <c r="V218" s="98"/>
      <c r="W218" s="99"/>
      <c r="X218"/>
      <c r="Y218"/>
      <c r="Z218"/>
      <c r="AA218"/>
      <c r="AB218"/>
      <c r="AC218"/>
    </row>
    <row r="219" spans="1:29" s="56" customFormat="1">
      <c r="A219" s="106" t="s">
        <v>321</v>
      </c>
      <c r="B219" s="209"/>
      <c r="C219" s="107">
        <v>5</v>
      </c>
      <c r="D219" s="107">
        <v>4</v>
      </c>
      <c r="E219" s="107">
        <v>4</v>
      </c>
      <c r="F219" s="107">
        <v>4</v>
      </c>
      <c r="G219" s="107">
        <v>4</v>
      </c>
      <c r="H219" s="107">
        <v>4</v>
      </c>
      <c r="I219" s="107">
        <v>4</v>
      </c>
      <c r="J219" s="107">
        <v>3</v>
      </c>
      <c r="K219" s="107">
        <v>4</v>
      </c>
      <c r="L219" s="107">
        <v>4</v>
      </c>
      <c r="M219" s="108">
        <v>4</v>
      </c>
      <c r="N219" s="87"/>
      <c r="O219" s="80">
        <v>3</v>
      </c>
      <c r="P219" s="109" t="s">
        <v>321</v>
      </c>
      <c r="Q219" s="110" t="s">
        <v>165</v>
      </c>
      <c r="R219" s="111" t="s">
        <v>327</v>
      </c>
      <c r="S219" s="112"/>
      <c r="T219" s="112"/>
      <c r="U219" s="112"/>
      <c r="V219" s="112"/>
      <c r="W219" s="113"/>
      <c r="X219" s="52"/>
      <c r="Y219" s="52"/>
      <c r="Z219" s="52"/>
      <c r="AA219" s="52"/>
      <c r="AB219" s="52"/>
      <c r="AC219" s="52"/>
    </row>
    <row r="220" spans="1:29" s="55" customFormat="1">
      <c r="A220" s="114" t="s">
        <v>119</v>
      </c>
      <c r="B220" s="115">
        <v>5000</v>
      </c>
      <c r="C220" s="116">
        <v>2</v>
      </c>
      <c r="D220" s="116">
        <v>3</v>
      </c>
      <c r="E220" s="116">
        <v>5</v>
      </c>
      <c r="F220" s="116">
        <v>2</v>
      </c>
      <c r="G220" s="116">
        <v>2</v>
      </c>
      <c r="H220" s="116">
        <v>2</v>
      </c>
      <c r="I220" s="116">
        <v>2</v>
      </c>
      <c r="J220" s="116">
        <v>1</v>
      </c>
      <c r="K220" s="116">
        <v>2</v>
      </c>
      <c r="L220" s="116">
        <v>2</v>
      </c>
      <c r="M220" s="117">
        <v>1</v>
      </c>
      <c r="N220" s="87"/>
      <c r="O220" s="78">
        <v>1</v>
      </c>
      <c r="P220" s="118" t="s">
        <v>119</v>
      </c>
      <c r="Q220" s="119" t="s">
        <v>157</v>
      </c>
      <c r="R220" s="120" t="s">
        <v>328</v>
      </c>
      <c r="S220" s="121"/>
      <c r="T220" s="121"/>
      <c r="U220" s="121"/>
      <c r="V220" s="121"/>
      <c r="W220" s="122"/>
      <c r="X220"/>
      <c r="Y220"/>
      <c r="Z220"/>
      <c r="AA220"/>
      <c r="AB220"/>
      <c r="AC220"/>
    </row>
    <row r="221" spans="1:29" s="55" customFormat="1" ht="15" customHeight="1">
      <c r="A221" s="100" t="s">
        <v>119</v>
      </c>
      <c r="B221" s="207" t="s">
        <v>329</v>
      </c>
      <c r="C221" s="101">
        <v>4</v>
      </c>
      <c r="D221" s="101">
        <v>5</v>
      </c>
      <c r="E221" s="101">
        <v>5</v>
      </c>
      <c r="F221" s="101">
        <v>4</v>
      </c>
      <c r="G221" s="101">
        <v>5</v>
      </c>
      <c r="H221" s="101">
        <v>3</v>
      </c>
      <c r="I221" s="101">
        <v>3</v>
      </c>
      <c r="J221" s="101">
        <v>3</v>
      </c>
      <c r="K221" s="101">
        <v>3</v>
      </c>
      <c r="L221" s="101">
        <v>3</v>
      </c>
      <c r="M221" s="94">
        <v>3</v>
      </c>
      <c r="N221" s="87"/>
      <c r="O221" s="61">
        <v>3</v>
      </c>
      <c r="P221" s="95" t="s">
        <v>119</v>
      </c>
      <c r="Q221" s="96" t="s">
        <v>159</v>
      </c>
      <c r="R221" s="102" t="s">
        <v>330</v>
      </c>
      <c r="S221" s="98"/>
      <c r="T221" s="98"/>
      <c r="U221" s="98"/>
      <c r="V221" s="98"/>
      <c r="W221" s="99"/>
      <c r="X221"/>
      <c r="Y221"/>
      <c r="Z221"/>
      <c r="AA221"/>
      <c r="AB221"/>
      <c r="AC221"/>
    </row>
    <row r="222" spans="1:29" s="55" customFormat="1">
      <c r="A222" s="92" t="s">
        <v>119</v>
      </c>
      <c r="B222" s="208"/>
      <c r="C222" s="93">
        <v>3</v>
      </c>
      <c r="D222" s="93">
        <v>2</v>
      </c>
      <c r="E222" s="93">
        <v>4</v>
      </c>
      <c r="F222" s="93">
        <v>2</v>
      </c>
      <c r="G222" s="93">
        <v>3</v>
      </c>
      <c r="H222" s="93">
        <v>2</v>
      </c>
      <c r="I222" s="93">
        <v>2</v>
      </c>
      <c r="J222" s="93">
        <v>2</v>
      </c>
      <c r="K222" s="93">
        <v>1</v>
      </c>
      <c r="L222" s="93">
        <v>1</v>
      </c>
      <c r="M222" s="94">
        <v>2</v>
      </c>
      <c r="N222" s="103"/>
      <c r="O222" s="79">
        <v>1</v>
      </c>
      <c r="P222" s="95" t="s">
        <v>119</v>
      </c>
      <c r="Q222" s="96" t="s">
        <v>162</v>
      </c>
      <c r="R222" s="104"/>
      <c r="S222" s="98"/>
      <c r="T222" s="98"/>
      <c r="U222" s="98"/>
      <c r="V222" s="98"/>
      <c r="W222" s="99"/>
      <c r="X222"/>
      <c r="Y222"/>
      <c r="Z222"/>
      <c r="AA222"/>
      <c r="AB222"/>
      <c r="AC222"/>
    </row>
    <row r="223" spans="1:29" s="55" customFormat="1">
      <c r="A223" s="100" t="s">
        <v>119</v>
      </c>
      <c r="B223" s="208"/>
      <c r="C223" s="101">
        <v>5</v>
      </c>
      <c r="D223" s="101">
        <v>4</v>
      </c>
      <c r="E223" s="101">
        <v>5</v>
      </c>
      <c r="F223" s="101">
        <v>5</v>
      </c>
      <c r="G223" s="101">
        <v>5</v>
      </c>
      <c r="H223" s="101">
        <v>4</v>
      </c>
      <c r="I223" s="101">
        <v>4</v>
      </c>
      <c r="J223" s="101">
        <v>4</v>
      </c>
      <c r="K223" s="101">
        <v>4</v>
      </c>
      <c r="L223" s="101">
        <v>4</v>
      </c>
      <c r="M223" s="94">
        <v>4</v>
      </c>
      <c r="N223" s="103"/>
      <c r="O223" s="61">
        <v>3</v>
      </c>
      <c r="P223" s="95" t="s">
        <v>119</v>
      </c>
      <c r="Q223" s="96" t="s">
        <v>161</v>
      </c>
      <c r="R223" s="105"/>
      <c r="S223" s="98"/>
      <c r="T223" s="98"/>
      <c r="U223" s="98"/>
      <c r="V223" s="98"/>
      <c r="W223" s="99"/>
      <c r="X223"/>
      <c r="Y223"/>
      <c r="Z223"/>
      <c r="AA223"/>
      <c r="AB223"/>
      <c r="AC223"/>
    </row>
    <row r="224" spans="1:29" s="55" customFormat="1">
      <c r="A224" s="92" t="s">
        <v>119</v>
      </c>
      <c r="B224" s="208"/>
      <c r="C224" s="93">
        <v>2</v>
      </c>
      <c r="D224" s="93">
        <v>2</v>
      </c>
      <c r="E224" s="93">
        <v>3</v>
      </c>
      <c r="F224" s="93">
        <v>2</v>
      </c>
      <c r="G224" s="93">
        <v>2</v>
      </c>
      <c r="H224" s="93">
        <v>2</v>
      </c>
      <c r="I224" s="93">
        <v>1</v>
      </c>
      <c r="J224" s="93">
        <v>1</v>
      </c>
      <c r="K224" s="93">
        <v>2</v>
      </c>
      <c r="L224" s="93">
        <v>1</v>
      </c>
      <c r="M224" s="94">
        <v>1</v>
      </c>
      <c r="N224" s="87"/>
      <c r="O224" s="79">
        <v>1</v>
      </c>
      <c r="P224" s="95" t="s">
        <v>119</v>
      </c>
      <c r="Q224" s="96" t="s">
        <v>163</v>
      </c>
      <c r="R224" s="97" t="s">
        <v>331</v>
      </c>
      <c r="S224" s="98"/>
      <c r="T224" s="98"/>
      <c r="U224" s="98"/>
      <c r="V224" s="98"/>
      <c r="W224" s="99"/>
      <c r="X224"/>
      <c r="Y224"/>
      <c r="Z224"/>
      <c r="AA224"/>
      <c r="AB224"/>
      <c r="AC224"/>
    </row>
    <row r="225" spans="1:29" s="55" customFormat="1">
      <c r="A225" s="100" t="s">
        <v>119</v>
      </c>
      <c r="B225" s="208"/>
      <c r="C225" s="101">
        <v>4</v>
      </c>
      <c r="D225" s="101">
        <v>2</v>
      </c>
      <c r="E225" s="101">
        <v>2</v>
      </c>
      <c r="F225" s="101">
        <v>2</v>
      </c>
      <c r="G225" s="101">
        <v>2</v>
      </c>
      <c r="H225" s="101">
        <v>2</v>
      </c>
      <c r="I225" s="101">
        <v>2</v>
      </c>
      <c r="J225" s="101">
        <v>2</v>
      </c>
      <c r="K225" s="101">
        <v>2</v>
      </c>
      <c r="L225" s="101">
        <v>2</v>
      </c>
      <c r="M225" s="94">
        <v>2</v>
      </c>
      <c r="N225" s="87"/>
      <c r="O225" s="79">
        <v>2</v>
      </c>
      <c r="P225" s="95" t="s">
        <v>119</v>
      </c>
      <c r="Q225" s="96" t="s">
        <v>154</v>
      </c>
      <c r="R225" s="102" t="s">
        <v>332</v>
      </c>
      <c r="S225" s="98"/>
      <c r="T225" s="98"/>
      <c r="U225" s="98"/>
      <c r="V225" s="98"/>
      <c r="W225" s="99"/>
      <c r="X225"/>
      <c r="Y225"/>
      <c r="Z225"/>
      <c r="AA225"/>
      <c r="AB225"/>
      <c r="AC225"/>
    </row>
    <row r="226" spans="1:29" s="56" customFormat="1">
      <c r="A226" s="123" t="s">
        <v>119</v>
      </c>
      <c r="B226" s="209"/>
      <c r="C226" s="124">
        <v>3</v>
      </c>
      <c r="D226" s="124">
        <v>3</v>
      </c>
      <c r="E226" s="124">
        <v>4</v>
      </c>
      <c r="F226" s="124">
        <v>2</v>
      </c>
      <c r="G226" s="124">
        <v>3</v>
      </c>
      <c r="H226" s="124">
        <v>2</v>
      </c>
      <c r="I226" s="124">
        <v>2</v>
      </c>
      <c r="J226" s="124">
        <v>2</v>
      </c>
      <c r="K226" s="124">
        <v>3</v>
      </c>
      <c r="L226" s="124">
        <v>1</v>
      </c>
      <c r="M226" s="108">
        <v>1</v>
      </c>
      <c r="N226" s="103"/>
      <c r="O226" s="80">
        <v>1</v>
      </c>
      <c r="P226" s="109" t="s">
        <v>119</v>
      </c>
      <c r="Q226" s="110" t="s">
        <v>165</v>
      </c>
      <c r="R226" s="132"/>
      <c r="S226" s="112"/>
      <c r="T226" s="112"/>
      <c r="U226" s="112"/>
      <c r="V226" s="112"/>
      <c r="W226" s="113"/>
      <c r="X226" s="52"/>
      <c r="Y226" s="52"/>
      <c r="Z226" s="52"/>
      <c r="AA226" s="52"/>
      <c r="AB226" s="52"/>
      <c r="AC226" s="52"/>
    </row>
    <row r="227" spans="1:29" s="55" customFormat="1">
      <c r="A227" s="126" t="s">
        <v>122</v>
      </c>
      <c r="B227" s="127">
        <v>5000</v>
      </c>
      <c r="C227" s="128">
        <v>3</v>
      </c>
      <c r="D227" s="128">
        <v>4</v>
      </c>
      <c r="E227" s="128">
        <v>5</v>
      </c>
      <c r="F227" s="128">
        <v>5</v>
      </c>
      <c r="G227" s="128">
        <v>4</v>
      </c>
      <c r="H227" s="128">
        <v>4</v>
      </c>
      <c r="I227" s="128">
        <v>4</v>
      </c>
      <c r="J227" s="128">
        <v>4</v>
      </c>
      <c r="K227" s="128">
        <v>3</v>
      </c>
      <c r="L227" s="128">
        <v>3</v>
      </c>
      <c r="M227" s="117">
        <v>5</v>
      </c>
      <c r="N227" s="87"/>
      <c r="O227" s="78">
        <v>3</v>
      </c>
      <c r="P227" s="118" t="s">
        <v>122</v>
      </c>
      <c r="Q227" s="119" t="s">
        <v>157</v>
      </c>
      <c r="R227" s="129" t="s">
        <v>333</v>
      </c>
      <c r="S227" s="121"/>
      <c r="T227" s="121"/>
      <c r="U227" s="121"/>
      <c r="V227" s="121"/>
      <c r="W227" s="122"/>
      <c r="X227"/>
      <c r="Y227"/>
      <c r="Z227"/>
      <c r="AA227"/>
      <c r="AB227"/>
      <c r="AC227"/>
    </row>
    <row r="228" spans="1:29" s="55" customFormat="1" ht="15" customHeight="1">
      <c r="A228" s="92" t="s">
        <v>122</v>
      </c>
      <c r="B228" s="207" t="s">
        <v>334</v>
      </c>
      <c r="C228" s="93">
        <v>5</v>
      </c>
      <c r="D228" s="93">
        <v>5</v>
      </c>
      <c r="E228" s="93">
        <v>5</v>
      </c>
      <c r="F228" s="93">
        <v>4</v>
      </c>
      <c r="G228" s="93">
        <v>5</v>
      </c>
      <c r="H228" s="93">
        <v>5</v>
      </c>
      <c r="I228" s="93">
        <v>5</v>
      </c>
      <c r="J228" s="93">
        <v>5</v>
      </c>
      <c r="K228" s="93">
        <v>5</v>
      </c>
      <c r="L228" s="93">
        <v>5</v>
      </c>
      <c r="M228" s="94">
        <v>5</v>
      </c>
      <c r="N228" s="87"/>
      <c r="O228" s="61">
        <v>3</v>
      </c>
      <c r="P228" s="95" t="s">
        <v>122</v>
      </c>
      <c r="Q228" s="96" t="s">
        <v>159</v>
      </c>
      <c r="R228" s="97" t="s">
        <v>335</v>
      </c>
      <c r="S228" s="98"/>
      <c r="T228" s="98"/>
      <c r="U228" s="98"/>
      <c r="V228" s="98"/>
      <c r="W228" s="99"/>
      <c r="X228"/>
      <c r="Y228"/>
      <c r="Z228"/>
      <c r="AA228"/>
      <c r="AB228"/>
      <c r="AC228"/>
    </row>
    <row r="229" spans="1:29" s="55" customFormat="1">
      <c r="A229" s="100" t="s">
        <v>122</v>
      </c>
      <c r="B229" s="208"/>
      <c r="C229" s="101">
        <v>3</v>
      </c>
      <c r="D229" s="101">
        <v>3</v>
      </c>
      <c r="E229" s="101">
        <v>2</v>
      </c>
      <c r="F229" s="101">
        <v>3</v>
      </c>
      <c r="G229" s="101">
        <v>4</v>
      </c>
      <c r="H229" s="101">
        <v>3</v>
      </c>
      <c r="I229" s="101">
        <v>3</v>
      </c>
      <c r="J229" s="101">
        <v>4</v>
      </c>
      <c r="K229" s="101">
        <v>3</v>
      </c>
      <c r="L229" s="101">
        <v>2</v>
      </c>
      <c r="M229" s="94">
        <v>4</v>
      </c>
      <c r="N229" s="103"/>
      <c r="O229" s="79">
        <v>3</v>
      </c>
      <c r="P229" s="95" t="s">
        <v>122</v>
      </c>
      <c r="Q229" s="96" t="s">
        <v>162</v>
      </c>
      <c r="R229" s="105"/>
      <c r="S229" s="98"/>
      <c r="T229" s="98"/>
      <c r="U229" s="98"/>
      <c r="V229" s="98"/>
      <c r="W229" s="99"/>
      <c r="X229"/>
      <c r="Y229"/>
      <c r="Z229"/>
      <c r="AA229"/>
      <c r="AB229"/>
      <c r="AC229"/>
    </row>
    <row r="230" spans="1:29" s="55" customFormat="1">
      <c r="A230" s="143" t="s">
        <v>122</v>
      </c>
      <c r="B230" s="208"/>
      <c r="C230" s="144">
        <v>5</v>
      </c>
      <c r="D230" s="144">
        <v>5</v>
      </c>
      <c r="E230" s="144">
        <v>5</v>
      </c>
      <c r="F230" s="144">
        <v>5</v>
      </c>
      <c r="G230" s="144">
        <v>5</v>
      </c>
      <c r="H230" s="144">
        <v>5</v>
      </c>
      <c r="I230" s="144">
        <v>5</v>
      </c>
      <c r="J230" s="144">
        <v>5</v>
      </c>
      <c r="K230" s="144">
        <v>5</v>
      </c>
      <c r="L230" s="144">
        <v>5</v>
      </c>
      <c r="M230" s="145">
        <v>5</v>
      </c>
      <c r="N230" s="103"/>
      <c r="O230" s="146">
        <v>3</v>
      </c>
      <c r="P230" s="147" t="s">
        <v>122</v>
      </c>
      <c r="Q230" s="148" t="s">
        <v>161</v>
      </c>
      <c r="R230" s="149"/>
      <c r="S230" s="150"/>
      <c r="T230" s="150"/>
      <c r="U230" s="150"/>
      <c r="V230" s="150"/>
      <c r="W230" s="151"/>
      <c r="X230"/>
      <c r="Y230"/>
      <c r="Z230"/>
      <c r="AA230"/>
      <c r="AB230"/>
      <c r="AC230"/>
    </row>
    <row r="231" spans="1:29" s="58" customFormat="1">
      <c r="A231" s="152" t="s">
        <v>122</v>
      </c>
      <c r="B231" s="208"/>
      <c r="C231" s="153">
        <v>3</v>
      </c>
      <c r="D231" s="153">
        <v>3</v>
      </c>
      <c r="E231" s="153">
        <v>3</v>
      </c>
      <c r="F231" s="153">
        <v>4</v>
      </c>
      <c r="G231" s="153">
        <v>3</v>
      </c>
      <c r="H231" s="153">
        <v>4</v>
      </c>
      <c r="I231" s="153">
        <v>4</v>
      </c>
      <c r="J231" s="153">
        <v>4</v>
      </c>
      <c r="K231" s="153">
        <v>4</v>
      </c>
      <c r="L231" s="153">
        <v>3</v>
      </c>
      <c r="M231" s="153">
        <v>4</v>
      </c>
      <c r="N231" s="87"/>
      <c r="O231" s="154">
        <v>3</v>
      </c>
      <c r="P231" s="152" t="s">
        <v>122</v>
      </c>
      <c r="Q231" s="155" t="s">
        <v>163</v>
      </c>
      <c r="R231" s="155" t="s">
        <v>336</v>
      </c>
      <c r="S231" s="156"/>
      <c r="T231" s="156"/>
      <c r="U231" s="156"/>
      <c r="V231" s="156"/>
      <c r="W231" s="156"/>
      <c r="X231"/>
      <c r="Y231"/>
      <c r="Z231"/>
      <c r="AA231"/>
      <c r="AB231"/>
      <c r="AC231"/>
    </row>
    <row r="232" spans="1:29" s="58" customFormat="1">
      <c r="A232" s="152" t="s">
        <v>122</v>
      </c>
      <c r="B232" s="208"/>
      <c r="C232" s="153">
        <v>5</v>
      </c>
      <c r="D232" s="153">
        <v>5</v>
      </c>
      <c r="E232" s="153">
        <v>5</v>
      </c>
      <c r="F232" s="153">
        <v>5</v>
      </c>
      <c r="G232" s="153">
        <v>5</v>
      </c>
      <c r="H232" s="153">
        <v>5</v>
      </c>
      <c r="I232" s="153">
        <v>5</v>
      </c>
      <c r="J232" s="153">
        <v>5</v>
      </c>
      <c r="K232" s="153">
        <v>5</v>
      </c>
      <c r="L232" s="153">
        <v>5</v>
      </c>
      <c r="M232" s="153">
        <v>5</v>
      </c>
      <c r="N232" s="87"/>
      <c r="O232" s="153">
        <v>5</v>
      </c>
      <c r="P232" s="152" t="s">
        <v>122</v>
      </c>
      <c r="Q232" s="155" t="s">
        <v>154</v>
      </c>
      <c r="R232" s="155" t="s">
        <v>337</v>
      </c>
      <c r="S232" s="156"/>
      <c r="T232" s="156"/>
      <c r="U232" s="156"/>
      <c r="V232" s="156"/>
      <c r="W232" s="156"/>
      <c r="X232"/>
      <c r="Y232"/>
      <c r="Z232"/>
      <c r="AA232"/>
      <c r="AB232"/>
      <c r="AC232"/>
    </row>
    <row r="233" spans="1:29" s="56" customFormat="1">
      <c r="A233" s="157" t="s">
        <v>122</v>
      </c>
      <c r="B233" s="209"/>
      <c r="C233" s="158">
        <v>4</v>
      </c>
      <c r="D233" s="158">
        <v>4</v>
      </c>
      <c r="E233" s="158">
        <v>4</v>
      </c>
      <c r="F233" s="158">
        <v>3</v>
      </c>
      <c r="G233" s="158">
        <v>4</v>
      </c>
      <c r="H233" s="158">
        <v>5</v>
      </c>
      <c r="I233" s="158">
        <v>4</v>
      </c>
      <c r="J233" s="158">
        <v>5</v>
      </c>
      <c r="K233" s="158">
        <v>4</v>
      </c>
      <c r="L233" s="158">
        <v>4</v>
      </c>
      <c r="M233" s="159">
        <v>4</v>
      </c>
      <c r="N233" s="87"/>
      <c r="O233" s="160">
        <v>4</v>
      </c>
      <c r="P233" s="161" t="s">
        <v>122</v>
      </c>
      <c r="Q233" s="162" t="s">
        <v>165</v>
      </c>
      <c r="R233" s="163" t="s">
        <v>338</v>
      </c>
      <c r="S233" s="164"/>
      <c r="T233" s="164"/>
      <c r="U233" s="164"/>
      <c r="V233" s="164"/>
      <c r="W233" s="165"/>
      <c r="X233" s="52"/>
      <c r="Y233" s="52"/>
      <c r="Z233" s="52"/>
      <c r="AA233" s="52"/>
      <c r="AB233" s="52"/>
      <c r="AC233" s="52"/>
    </row>
    <row r="234" spans="1:29" s="55" customFormat="1">
      <c r="A234" s="114" t="s">
        <v>124</v>
      </c>
      <c r="B234" s="115">
        <v>5000</v>
      </c>
      <c r="C234" s="116">
        <v>5</v>
      </c>
      <c r="D234" s="116">
        <v>3</v>
      </c>
      <c r="E234" s="116">
        <v>5</v>
      </c>
      <c r="F234" s="116">
        <v>5</v>
      </c>
      <c r="G234" s="116">
        <v>5</v>
      </c>
      <c r="H234" s="116">
        <v>5</v>
      </c>
      <c r="I234" s="116">
        <v>5</v>
      </c>
      <c r="J234" s="116">
        <v>5</v>
      </c>
      <c r="K234" s="116">
        <v>5</v>
      </c>
      <c r="L234" s="116">
        <v>4</v>
      </c>
      <c r="M234" s="117">
        <v>4</v>
      </c>
      <c r="N234" s="87"/>
      <c r="O234" s="78">
        <v>5</v>
      </c>
      <c r="P234" s="118" t="s">
        <v>124</v>
      </c>
      <c r="Q234" s="119" t="s">
        <v>157</v>
      </c>
      <c r="R234" s="120" t="s">
        <v>339</v>
      </c>
      <c r="S234" s="121"/>
      <c r="T234" s="121"/>
      <c r="U234" s="121"/>
      <c r="V234" s="121"/>
      <c r="W234" s="122"/>
      <c r="X234"/>
      <c r="Y234"/>
      <c r="Z234"/>
      <c r="AA234"/>
      <c r="AB234"/>
      <c r="AC234"/>
    </row>
    <row r="235" spans="1:29" s="55" customFormat="1" ht="15" customHeight="1">
      <c r="A235" s="100" t="s">
        <v>124</v>
      </c>
      <c r="B235" s="207" t="s">
        <v>340</v>
      </c>
      <c r="C235" s="101">
        <v>5</v>
      </c>
      <c r="D235" s="101">
        <v>5</v>
      </c>
      <c r="E235" s="101">
        <v>5</v>
      </c>
      <c r="F235" s="101">
        <v>5</v>
      </c>
      <c r="G235" s="101">
        <v>5</v>
      </c>
      <c r="H235" s="101">
        <v>5</v>
      </c>
      <c r="I235" s="101">
        <v>5</v>
      </c>
      <c r="J235" s="101">
        <v>5</v>
      </c>
      <c r="K235" s="101">
        <v>5</v>
      </c>
      <c r="L235" s="101">
        <v>5</v>
      </c>
      <c r="M235" s="94">
        <v>5</v>
      </c>
      <c r="N235" s="103"/>
      <c r="O235" s="79">
        <v>5</v>
      </c>
      <c r="P235" s="95" t="s">
        <v>124</v>
      </c>
      <c r="Q235" s="96" t="s">
        <v>159</v>
      </c>
      <c r="R235" s="105"/>
      <c r="S235" s="98"/>
      <c r="T235" s="98"/>
      <c r="U235" s="98"/>
      <c r="V235" s="98"/>
      <c r="W235" s="99"/>
      <c r="X235"/>
      <c r="Y235"/>
      <c r="Z235"/>
      <c r="AA235"/>
      <c r="AB235"/>
      <c r="AC235"/>
    </row>
    <row r="236" spans="1:29" s="55" customFormat="1">
      <c r="A236" s="92" t="s">
        <v>124</v>
      </c>
      <c r="B236" s="208"/>
      <c r="C236" s="93">
        <v>4</v>
      </c>
      <c r="D236" s="93">
        <v>4</v>
      </c>
      <c r="E236" s="93">
        <v>4</v>
      </c>
      <c r="F236" s="93">
        <v>3</v>
      </c>
      <c r="G236" s="93">
        <v>4</v>
      </c>
      <c r="H236" s="93">
        <v>3</v>
      </c>
      <c r="I236" s="93">
        <v>3</v>
      </c>
      <c r="J236" s="93">
        <v>4</v>
      </c>
      <c r="K236" s="93">
        <v>3</v>
      </c>
      <c r="L236" s="93">
        <v>2</v>
      </c>
      <c r="M236" s="94">
        <v>3</v>
      </c>
      <c r="N236" s="103"/>
      <c r="O236" s="79">
        <v>3</v>
      </c>
      <c r="P236" s="95" t="s">
        <v>124</v>
      </c>
      <c r="Q236" s="96" t="s">
        <v>162</v>
      </c>
      <c r="R236" s="104"/>
      <c r="S236" s="98"/>
      <c r="T236" s="98"/>
      <c r="U236" s="98"/>
      <c r="V236" s="98"/>
      <c r="W236" s="99"/>
      <c r="X236"/>
      <c r="Y236"/>
      <c r="Z236"/>
      <c r="AA236"/>
      <c r="AB236"/>
      <c r="AC236"/>
    </row>
    <row r="237" spans="1:29" s="55" customFormat="1">
      <c r="A237" s="100" t="s">
        <v>124</v>
      </c>
      <c r="B237" s="208"/>
      <c r="C237" s="101">
        <v>5</v>
      </c>
      <c r="D237" s="101">
        <v>5</v>
      </c>
      <c r="E237" s="101">
        <v>5</v>
      </c>
      <c r="F237" s="101">
        <v>5</v>
      </c>
      <c r="G237" s="101">
        <v>5</v>
      </c>
      <c r="H237" s="101">
        <v>5</v>
      </c>
      <c r="I237" s="101">
        <v>5</v>
      </c>
      <c r="J237" s="101">
        <v>5</v>
      </c>
      <c r="K237" s="101">
        <v>5</v>
      </c>
      <c r="L237" s="101">
        <v>5</v>
      </c>
      <c r="M237" s="94">
        <v>5</v>
      </c>
      <c r="N237" s="103"/>
      <c r="O237" s="79">
        <v>5</v>
      </c>
      <c r="P237" s="95" t="s">
        <v>124</v>
      </c>
      <c r="Q237" s="96" t="s">
        <v>161</v>
      </c>
      <c r="R237" s="105"/>
      <c r="S237" s="98"/>
      <c r="T237" s="98"/>
      <c r="U237" s="98"/>
      <c r="V237" s="98"/>
      <c r="W237" s="99"/>
      <c r="X237"/>
      <c r="Y237"/>
      <c r="Z237"/>
      <c r="AA237"/>
      <c r="AB237"/>
      <c r="AC237"/>
    </row>
    <row r="238" spans="1:29" s="55" customFormat="1">
      <c r="A238" s="92" t="s">
        <v>124</v>
      </c>
      <c r="B238" s="208"/>
      <c r="C238" s="93">
        <v>5</v>
      </c>
      <c r="D238" s="93">
        <v>4</v>
      </c>
      <c r="E238" s="93">
        <v>5</v>
      </c>
      <c r="F238" s="93">
        <v>5</v>
      </c>
      <c r="G238" s="93">
        <v>5</v>
      </c>
      <c r="H238" s="93">
        <v>5</v>
      </c>
      <c r="I238" s="93">
        <v>5</v>
      </c>
      <c r="J238" s="93">
        <v>5</v>
      </c>
      <c r="K238" s="93">
        <v>5</v>
      </c>
      <c r="L238" s="93">
        <v>5</v>
      </c>
      <c r="M238" s="94">
        <v>5</v>
      </c>
      <c r="N238" s="103"/>
      <c r="O238" s="79">
        <v>5</v>
      </c>
      <c r="P238" s="95" t="s">
        <v>124</v>
      </c>
      <c r="Q238" s="96" t="s">
        <v>163</v>
      </c>
      <c r="R238" s="104"/>
      <c r="S238" s="98"/>
      <c r="T238" s="98"/>
      <c r="U238" s="98"/>
      <c r="V238" s="98"/>
      <c r="W238" s="99"/>
      <c r="X238"/>
      <c r="Y238"/>
      <c r="Z238"/>
      <c r="AA238"/>
      <c r="AB238"/>
      <c r="AC238"/>
    </row>
    <row r="239" spans="1:29" s="55" customFormat="1">
      <c r="A239" s="100" t="s">
        <v>124</v>
      </c>
      <c r="B239" s="208"/>
      <c r="C239" s="101">
        <v>5</v>
      </c>
      <c r="D239" s="101">
        <v>5</v>
      </c>
      <c r="E239" s="101">
        <v>5</v>
      </c>
      <c r="F239" s="101">
        <v>5</v>
      </c>
      <c r="G239" s="101">
        <v>5</v>
      </c>
      <c r="H239" s="101">
        <v>5</v>
      </c>
      <c r="I239" s="101">
        <v>5</v>
      </c>
      <c r="J239" s="101">
        <v>5</v>
      </c>
      <c r="K239" s="101">
        <v>5</v>
      </c>
      <c r="L239" s="101">
        <v>5</v>
      </c>
      <c r="M239" s="94">
        <v>5</v>
      </c>
      <c r="N239" s="87"/>
      <c r="O239" s="79">
        <v>5</v>
      </c>
      <c r="P239" s="95" t="s">
        <v>124</v>
      </c>
      <c r="Q239" s="96" t="s">
        <v>154</v>
      </c>
      <c r="R239" s="102" t="s">
        <v>341</v>
      </c>
      <c r="S239" s="98"/>
      <c r="T239" s="98"/>
      <c r="U239" s="98"/>
      <c r="V239" s="98"/>
      <c r="W239" s="99"/>
      <c r="X239"/>
      <c r="Y239"/>
      <c r="Z239"/>
      <c r="AA239"/>
      <c r="AB239"/>
      <c r="AC239"/>
    </row>
    <row r="240" spans="1:29" s="56" customFormat="1">
      <c r="A240" s="123" t="s">
        <v>124</v>
      </c>
      <c r="B240" s="209"/>
      <c r="C240" s="124">
        <v>5</v>
      </c>
      <c r="D240" s="124">
        <v>5</v>
      </c>
      <c r="E240" s="124">
        <v>5</v>
      </c>
      <c r="F240" s="124">
        <v>5</v>
      </c>
      <c r="G240" s="124">
        <v>5</v>
      </c>
      <c r="H240" s="124">
        <v>5</v>
      </c>
      <c r="I240" s="124">
        <v>5</v>
      </c>
      <c r="J240" s="124">
        <v>5</v>
      </c>
      <c r="K240" s="124">
        <v>5</v>
      </c>
      <c r="L240" s="124">
        <v>5</v>
      </c>
      <c r="M240" s="108">
        <v>5</v>
      </c>
      <c r="N240" s="103"/>
      <c r="O240" s="80">
        <v>5</v>
      </c>
      <c r="P240" s="109" t="s">
        <v>124</v>
      </c>
      <c r="Q240" s="110" t="s">
        <v>165</v>
      </c>
      <c r="R240" s="132"/>
      <c r="S240" s="112"/>
      <c r="T240" s="112"/>
      <c r="U240" s="112"/>
      <c r="V240" s="112"/>
      <c r="W240" s="113"/>
      <c r="X240" s="52"/>
      <c r="Y240" s="52"/>
      <c r="Z240" s="52"/>
      <c r="AA240" s="52"/>
      <c r="AB240" s="52"/>
      <c r="AC240" s="52"/>
    </row>
    <row r="241" spans="1:29" s="55" customFormat="1">
      <c r="A241" s="126" t="s">
        <v>342</v>
      </c>
      <c r="B241" s="127">
        <v>2000</v>
      </c>
      <c r="C241" s="128">
        <v>5</v>
      </c>
      <c r="D241" s="128">
        <v>3</v>
      </c>
      <c r="E241" s="128">
        <v>5</v>
      </c>
      <c r="F241" s="128">
        <v>5</v>
      </c>
      <c r="G241" s="128">
        <v>3</v>
      </c>
      <c r="H241" s="128">
        <v>3</v>
      </c>
      <c r="I241" s="128">
        <v>3</v>
      </c>
      <c r="J241" s="128">
        <v>3</v>
      </c>
      <c r="K241" s="128">
        <v>3</v>
      </c>
      <c r="L241" s="128">
        <v>5</v>
      </c>
      <c r="M241" s="117">
        <v>5</v>
      </c>
      <c r="N241" s="87"/>
      <c r="O241" s="78">
        <v>5</v>
      </c>
      <c r="P241" s="118" t="s">
        <v>342</v>
      </c>
      <c r="Q241" s="119" t="s">
        <v>157</v>
      </c>
      <c r="R241" s="129" t="s">
        <v>343</v>
      </c>
      <c r="S241" s="121"/>
      <c r="T241" s="121"/>
      <c r="U241" s="121"/>
      <c r="V241" s="121"/>
      <c r="W241" s="122"/>
      <c r="X241"/>
      <c r="Y241"/>
      <c r="Z241"/>
      <c r="AA241"/>
      <c r="AB241"/>
      <c r="AC241"/>
    </row>
    <row r="242" spans="1:29" s="55" customFormat="1" ht="15" customHeight="1">
      <c r="A242" s="92" t="s">
        <v>342</v>
      </c>
      <c r="B242" s="207" t="s">
        <v>344</v>
      </c>
      <c r="C242" s="93">
        <v>5</v>
      </c>
      <c r="D242" s="93">
        <v>5</v>
      </c>
      <c r="E242" s="93">
        <v>5</v>
      </c>
      <c r="F242" s="93">
        <v>5</v>
      </c>
      <c r="G242" s="93">
        <v>5</v>
      </c>
      <c r="H242" s="93">
        <v>5</v>
      </c>
      <c r="I242" s="93">
        <v>5</v>
      </c>
      <c r="J242" s="93">
        <v>5</v>
      </c>
      <c r="K242" s="93">
        <v>5</v>
      </c>
      <c r="L242" s="93">
        <v>5</v>
      </c>
      <c r="M242" s="94">
        <v>5</v>
      </c>
      <c r="N242" s="103"/>
      <c r="O242" s="79">
        <v>5</v>
      </c>
      <c r="P242" s="95" t="s">
        <v>342</v>
      </c>
      <c r="Q242" s="96" t="s">
        <v>159</v>
      </c>
      <c r="R242" s="104"/>
      <c r="S242" s="98"/>
      <c r="T242" s="98"/>
      <c r="U242" s="98"/>
      <c r="V242" s="98"/>
      <c r="W242" s="99"/>
      <c r="X242"/>
      <c r="Y242"/>
      <c r="Z242"/>
      <c r="AA242"/>
      <c r="AB242"/>
      <c r="AC242"/>
    </row>
    <row r="243" spans="1:29" s="55" customFormat="1">
      <c r="A243" s="100" t="s">
        <v>342</v>
      </c>
      <c r="B243" s="208"/>
      <c r="C243" s="101">
        <v>3</v>
      </c>
      <c r="D243" s="101">
        <v>3</v>
      </c>
      <c r="E243" s="101">
        <v>3</v>
      </c>
      <c r="F243" s="101">
        <v>4</v>
      </c>
      <c r="G243" s="101">
        <v>4</v>
      </c>
      <c r="H243" s="101">
        <v>4</v>
      </c>
      <c r="I243" s="101">
        <v>3</v>
      </c>
      <c r="J243" s="101">
        <v>4</v>
      </c>
      <c r="K243" s="101">
        <v>3</v>
      </c>
      <c r="L243" s="101">
        <v>2</v>
      </c>
      <c r="M243" s="94">
        <v>3</v>
      </c>
      <c r="N243" s="103"/>
      <c r="O243" s="79">
        <v>4</v>
      </c>
      <c r="P243" s="95" t="s">
        <v>342</v>
      </c>
      <c r="Q243" s="96" t="s">
        <v>162</v>
      </c>
      <c r="R243" s="105"/>
      <c r="S243" s="98"/>
      <c r="T243" s="98"/>
      <c r="U243" s="98"/>
      <c r="V243" s="98"/>
      <c r="W243" s="99"/>
      <c r="X243"/>
      <c r="Y243"/>
      <c r="Z243"/>
      <c r="AA243"/>
      <c r="AB243"/>
      <c r="AC243"/>
    </row>
    <row r="244" spans="1:29" s="55" customFormat="1">
      <c r="A244" s="92" t="s">
        <v>342</v>
      </c>
      <c r="B244" s="208"/>
      <c r="C244" s="93">
        <v>5</v>
      </c>
      <c r="D244" s="93">
        <v>5</v>
      </c>
      <c r="E244" s="93">
        <v>5</v>
      </c>
      <c r="F244" s="93">
        <v>4</v>
      </c>
      <c r="G244" s="93">
        <v>5</v>
      </c>
      <c r="H244" s="93">
        <v>5</v>
      </c>
      <c r="I244" s="93">
        <v>5</v>
      </c>
      <c r="J244" s="93">
        <v>5</v>
      </c>
      <c r="K244" s="93">
        <v>5</v>
      </c>
      <c r="L244" s="93">
        <v>5</v>
      </c>
      <c r="M244" s="94">
        <v>5</v>
      </c>
      <c r="N244" s="87"/>
      <c r="O244" s="79">
        <v>4</v>
      </c>
      <c r="P244" s="95" t="s">
        <v>342</v>
      </c>
      <c r="Q244" s="96" t="s">
        <v>161</v>
      </c>
      <c r="R244" s="97" t="s">
        <v>345</v>
      </c>
      <c r="S244" s="98"/>
      <c r="T244" s="98"/>
      <c r="U244" s="98"/>
      <c r="V244" s="98"/>
      <c r="W244" s="99"/>
      <c r="X244"/>
      <c r="Y244"/>
      <c r="Z244"/>
      <c r="AA244"/>
      <c r="AB244"/>
      <c r="AC244"/>
    </row>
    <row r="245" spans="1:29" s="55" customFormat="1">
      <c r="A245" s="100" t="s">
        <v>342</v>
      </c>
      <c r="B245" s="208"/>
      <c r="C245" s="101">
        <v>5</v>
      </c>
      <c r="D245" s="101">
        <v>4</v>
      </c>
      <c r="E245" s="101">
        <v>4</v>
      </c>
      <c r="F245" s="101">
        <v>5</v>
      </c>
      <c r="G245" s="101">
        <v>5</v>
      </c>
      <c r="H245" s="101">
        <v>4</v>
      </c>
      <c r="I245" s="101">
        <v>4</v>
      </c>
      <c r="J245" s="101">
        <v>5</v>
      </c>
      <c r="K245" s="101">
        <v>4</v>
      </c>
      <c r="L245" s="101">
        <v>5</v>
      </c>
      <c r="M245" s="94">
        <v>5</v>
      </c>
      <c r="N245" s="87"/>
      <c r="O245" s="79">
        <v>5</v>
      </c>
      <c r="P245" s="95" t="s">
        <v>342</v>
      </c>
      <c r="Q245" s="96" t="s">
        <v>163</v>
      </c>
      <c r="R245" s="102" t="s">
        <v>346</v>
      </c>
      <c r="S245" s="98"/>
      <c r="T245" s="98"/>
      <c r="U245" s="98"/>
      <c r="V245" s="98"/>
      <c r="W245" s="99"/>
      <c r="X245"/>
      <c r="Y245"/>
      <c r="Z245"/>
      <c r="AA245"/>
      <c r="AB245"/>
      <c r="AC245"/>
    </row>
    <row r="246" spans="1:29" s="55" customFormat="1">
      <c r="A246" s="92" t="s">
        <v>342</v>
      </c>
      <c r="B246" s="208"/>
      <c r="C246" s="93">
        <v>5</v>
      </c>
      <c r="D246" s="93">
        <v>5</v>
      </c>
      <c r="E246" s="93">
        <v>5</v>
      </c>
      <c r="F246" s="93">
        <v>5</v>
      </c>
      <c r="G246" s="93">
        <v>5</v>
      </c>
      <c r="H246" s="93">
        <v>5</v>
      </c>
      <c r="I246" s="93">
        <v>5</v>
      </c>
      <c r="J246" s="93">
        <v>5</v>
      </c>
      <c r="K246" s="93">
        <v>5</v>
      </c>
      <c r="L246" s="93">
        <v>5</v>
      </c>
      <c r="M246" s="94">
        <v>5</v>
      </c>
      <c r="N246" s="87"/>
      <c r="O246" s="79">
        <v>5</v>
      </c>
      <c r="P246" s="95" t="s">
        <v>342</v>
      </c>
      <c r="Q246" s="96" t="s">
        <v>154</v>
      </c>
      <c r="R246" s="97" t="s">
        <v>347</v>
      </c>
      <c r="S246" s="98"/>
      <c r="T246" s="98"/>
      <c r="U246" s="98"/>
      <c r="V246" s="98"/>
      <c r="W246" s="99"/>
      <c r="X246"/>
      <c r="Y246"/>
      <c r="Z246"/>
      <c r="AA246"/>
      <c r="AB246"/>
      <c r="AC246"/>
    </row>
    <row r="247" spans="1:29" s="56" customFormat="1">
      <c r="A247" s="106" t="s">
        <v>342</v>
      </c>
      <c r="B247" s="209"/>
      <c r="C247" s="107">
        <v>5</v>
      </c>
      <c r="D247" s="107">
        <v>5</v>
      </c>
      <c r="E247" s="107">
        <v>5</v>
      </c>
      <c r="F247" s="107">
        <v>4</v>
      </c>
      <c r="G247" s="107">
        <v>4</v>
      </c>
      <c r="H247" s="107">
        <v>4</v>
      </c>
      <c r="I247" s="107">
        <v>4</v>
      </c>
      <c r="J247" s="107">
        <v>4</v>
      </c>
      <c r="K247" s="107">
        <v>4</v>
      </c>
      <c r="L247" s="107">
        <v>4</v>
      </c>
      <c r="M247" s="108">
        <v>4</v>
      </c>
      <c r="N247" s="87"/>
      <c r="O247" s="80">
        <v>4</v>
      </c>
      <c r="P247" s="109" t="s">
        <v>342</v>
      </c>
      <c r="Q247" s="110" t="s">
        <v>165</v>
      </c>
      <c r="R247" s="111" t="s">
        <v>348</v>
      </c>
      <c r="S247" s="112"/>
      <c r="T247" s="112"/>
      <c r="U247" s="112"/>
      <c r="V247" s="112"/>
      <c r="W247" s="113"/>
      <c r="X247" s="52"/>
      <c r="Y247" s="52"/>
      <c r="Z247" s="52"/>
      <c r="AA247" s="52"/>
      <c r="AB247" s="52"/>
      <c r="AC247" s="52"/>
    </row>
    <row r="248" spans="1:29" s="55" customFormat="1">
      <c r="A248" s="114" t="s">
        <v>131</v>
      </c>
      <c r="B248" s="115">
        <v>2500</v>
      </c>
      <c r="C248" s="116">
        <v>5</v>
      </c>
      <c r="D248" s="116">
        <v>3</v>
      </c>
      <c r="E248" s="116">
        <v>5</v>
      </c>
      <c r="F248" s="116">
        <v>4</v>
      </c>
      <c r="G248" s="116">
        <v>4</v>
      </c>
      <c r="H248" s="116">
        <v>5</v>
      </c>
      <c r="I248" s="116">
        <v>2</v>
      </c>
      <c r="J248" s="116">
        <v>4</v>
      </c>
      <c r="K248" s="116">
        <v>4</v>
      </c>
      <c r="L248" s="116">
        <v>5</v>
      </c>
      <c r="M248" s="117">
        <v>4</v>
      </c>
      <c r="N248" s="87"/>
      <c r="O248" s="78">
        <v>3</v>
      </c>
      <c r="P248" s="118" t="s">
        <v>131</v>
      </c>
      <c r="Q248" s="119" t="s">
        <v>157</v>
      </c>
      <c r="R248" s="120" t="s">
        <v>349</v>
      </c>
      <c r="S248" s="121"/>
      <c r="T248" s="121"/>
      <c r="U248" s="121"/>
      <c r="V248" s="121"/>
      <c r="W248" s="122"/>
      <c r="X248"/>
      <c r="Y248"/>
      <c r="Z248"/>
      <c r="AA248"/>
      <c r="AB248"/>
      <c r="AC248"/>
    </row>
    <row r="249" spans="1:29" s="55" customFormat="1" ht="15" customHeight="1">
      <c r="A249" s="100" t="s">
        <v>131</v>
      </c>
      <c r="B249" s="207" t="s">
        <v>350</v>
      </c>
      <c r="C249" s="101">
        <v>5</v>
      </c>
      <c r="D249" s="101">
        <v>5</v>
      </c>
      <c r="E249" s="101">
        <v>5</v>
      </c>
      <c r="F249" s="101">
        <v>5</v>
      </c>
      <c r="G249" s="101">
        <v>5</v>
      </c>
      <c r="H249" s="101">
        <v>5</v>
      </c>
      <c r="I249" s="101">
        <v>5</v>
      </c>
      <c r="J249" s="101">
        <v>5</v>
      </c>
      <c r="K249" s="101">
        <v>5</v>
      </c>
      <c r="L249" s="101">
        <v>5</v>
      </c>
      <c r="M249" s="94">
        <v>3</v>
      </c>
      <c r="N249" s="87"/>
      <c r="O249" s="61">
        <v>4</v>
      </c>
      <c r="P249" s="95" t="s">
        <v>131</v>
      </c>
      <c r="Q249" s="96" t="s">
        <v>159</v>
      </c>
      <c r="R249" s="102" t="s">
        <v>351</v>
      </c>
      <c r="S249" s="98"/>
      <c r="T249" s="98"/>
      <c r="U249" s="98"/>
      <c r="V249" s="98"/>
      <c r="W249" s="99"/>
      <c r="X249"/>
      <c r="Y249"/>
      <c r="Z249"/>
      <c r="AA249"/>
      <c r="AB249"/>
      <c r="AC249"/>
    </row>
    <row r="250" spans="1:29" s="55" customFormat="1">
      <c r="A250" s="100" t="s">
        <v>131</v>
      </c>
      <c r="B250" s="208"/>
      <c r="C250" s="94"/>
      <c r="D250" s="94"/>
      <c r="E250" s="94"/>
      <c r="F250" s="94"/>
      <c r="G250" s="94"/>
      <c r="H250" s="94"/>
      <c r="I250" s="94"/>
      <c r="J250" s="94"/>
      <c r="K250" s="94"/>
      <c r="L250" s="94"/>
      <c r="M250" s="94"/>
      <c r="N250" s="87"/>
      <c r="O250" s="61">
        <v>3</v>
      </c>
      <c r="P250" s="95"/>
      <c r="Q250" s="96" t="s">
        <v>162</v>
      </c>
      <c r="R250" s="96"/>
      <c r="S250" s="98"/>
      <c r="T250" s="98"/>
      <c r="U250" s="98"/>
      <c r="V250" s="98"/>
      <c r="W250" s="99"/>
      <c r="X250"/>
      <c r="Y250"/>
      <c r="Z250"/>
      <c r="AA250"/>
      <c r="AB250"/>
      <c r="AC250"/>
    </row>
    <row r="251" spans="1:29" s="55" customFormat="1">
      <c r="A251" s="92" t="s">
        <v>131</v>
      </c>
      <c r="B251" s="208"/>
      <c r="C251" s="93">
        <v>5</v>
      </c>
      <c r="D251" s="93">
        <v>5</v>
      </c>
      <c r="E251" s="93">
        <v>5</v>
      </c>
      <c r="F251" s="93">
        <v>5</v>
      </c>
      <c r="G251" s="93">
        <v>5</v>
      </c>
      <c r="H251" s="93">
        <v>5</v>
      </c>
      <c r="I251" s="93">
        <v>5</v>
      </c>
      <c r="J251" s="93">
        <v>5</v>
      </c>
      <c r="K251" s="93">
        <v>5</v>
      </c>
      <c r="L251" s="93">
        <v>5</v>
      </c>
      <c r="M251" s="94">
        <v>5</v>
      </c>
      <c r="N251" s="103"/>
      <c r="O251" s="79">
        <v>5</v>
      </c>
      <c r="P251" s="95" t="s">
        <v>131</v>
      </c>
      <c r="Q251" s="96" t="s">
        <v>161</v>
      </c>
      <c r="R251" s="104"/>
      <c r="S251" s="98"/>
      <c r="T251" s="98"/>
      <c r="U251" s="98"/>
      <c r="V251" s="98"/>
      <c r="W251" s="99"/>
      <c r="X251"/>
      <c r="Y251"/>
      <c r="Z251"/>
      <c r="AA251"/>
      <c r="AB251"/>
      <c r="AC251"/>
    </row>
    <row r="252" spans="1:29" s="55" customFormat="1">
      <c r="A252" s="100" t="s">
        <v>131</v>
      </c>
      <c r="B252" s="208"/>
      <c r="C252" s="101">
        <v>4</v>
      </c>
      <c r="D252" s="101">
        <v>3</v>
      </c>
      <c r="E252" s="101">
        <v>4</v>
      </c>
      <c r="F252" s="101">
        <v>4</v>
      </c>
      <c r="G252" s="101">
        <v>4</v>
      </c>
      <c r="H252" s="101">
        <v>4</v>
      </c>
      <c r="I252" s="101">
        <v>3</v>
      </c>
      <c r="J252" s="101">
        <v>4</v>
      </c>
      <c r="K252" s="101">
        <v>4</v>
      </c>
      <c r="L252" s="101">
        <v>4</v>
      </c>
      <c r="M252" s="94">
        <v>4</v>
      </c>
      <c r="N252" s="87"/>
      <c r="O252" s="79">
        <v>4</v>
      </c>
      <c r="P252" s="95" t="s">
        <v>131</v>
      </c>
      <c r="Q252" s="96" t="s">
        <v>163</v>
      </c>
      <c r="R252" s="102" t="s">
        <v>352</v>
      </c>
      <c r="S252" s="98"/>
      <c r="T252" s="98"/>
      <c r="U252" s="98"/>
      <c r="V252" s="98"/>
      <c r="W252" s="99"/>
      <c r="X252"/>
      <c r="Y252"/>
      <c r="Z252"/>
      <c r="AA252"/>
      <c r="AB252"/>
      <c r="AC252"/>
    </row>
    <row r="253" spans="1:29" s="55" customFormat="1">
      <c r="A253" s="92" t="s">
        <v>131</v>
      </c>
      <c r="B253" s="208"/>
      <c r="C253" s="93">
        <v>5</v>
      </c>
      <c r="D253" s="93">
        <v>5</v>
      </c>
      <c r="E253" s="93">
        <v>5</v>
      </c>
      <c r="F253" s="93">
        <v>5</v>
      </c>
      <c r="G253" s="93">
        <v>5</v>
      </c>
      <c r="H253" s="93">
        <v>5</v>
      </c>
      <c r="I253" s="93">
        <v>5</v>
      </c>
      <c r="J253" s="93">
        <v>5</v>
      </c>
      <c r="K253" s="93">
        <v>5</v>
      </c>
      <c r="L253" s="93">
        <v>5</v>
      </c>
      <c r="M253" s="94">
        <v>5</v>
      </c>
      <c r="N253" s="87"/>
      <c r="O253" s="79">
        <v>5</v>
      </c>
      <c r="P253" s="95" t="s">
        <v>131</v>
      </c>
      <c r="Q253" s="96" t="s">
        <v>154</v>
      </c>
      <c r="R253" s="97" t="s">
        <v>353</v>
      </c>
      <c r="S253" s="98"/>
      <c r="T253" s="98"/>
      <c r="U253" s="98"/>
      <c r="V253" s="98"/>
      <c r="W253" s="99"/>
      <c r="X253"/>
      <c r="Y253"/>
      <c r="Z253"/>
      <c r="AA253"/>
      <c r="AB253"/>
      <c r="AC253"/>
    </row>
    <row r="254" spans="1:29" s="56" customFormat="1">
      <c r="A254" s="106" t="s">
        <v>131</v>
      </c>
      <c r="B254" s="209"/>
      <c r="C254" s="107">
        <v>5</v>
      </c>
      <c r="D254" s="107">
        <v>5</v>
      </c>
      <c r="E254" s="107">
        <v>5</v>
      </c>
      <c r="F254" s="107">
        <v>4</v>
      </c>
      <c r="G254" s="107">
        <v>4</v>
      </c>
      <c r="H254" s="107">
        <v>5</v>
      </c>
      <c r="I254" s="107">
        <v>5</v>
      </c>
      <c r="J254" s="107">
        <v>5</v>
      </c>
      <c r="K254" s="107">
        <v>5</v>
      </c>
      <c r="L254" s="107">
        <v>5</v>
      </c>
      <c r="M254" s="108">
        <v>5</v>
      </c>
      <c r="N254" s="103"/>
      <c r="O254" s="80">
        <v>5</v>
      </c>
      <c r="P254" s="109" t="s">
        <v>131</v>
      </c>
      <c r="Q254" s="110" t="s">
        <v>165</v>
      </c>
      <c r="R254" s="130"/>
      <c r="S254" s="112"/>
      <c r="T254" s="112"/>
      <c r="U254" s="112"/>
      <c r="V254" s="112"/>
      <c r="W254" s="113"/>
      <c r="X254" s="52"/>
      <c r="Y254" s="52"/>
      <c r="Z254" s="52"/>
      <c r="AA254" s="52"/>
      <c r="AB254" s="52"/>
      <c r="AC254" s="52"/>
    </row>
    <row r="255" spans="1:29" s="55" customFormat="1">
      <c r="A255" s="114" t="s">
        <v>354</v>
      </c>
      <c r="B255" s="115">
        <v>5000</v>
      </c>
      <c r="C255" s="116">
        <v>5</v>
      </c>
      <c r="D255" s="116">
        <v>5</v>
      </c>
      <c r="E255" s="116">
        <v>5</v>
      </c>
      <c r="F255" s="116">
        <v>5</v>
      </c>
      <c r="G255" s="116">
        <v>5</v>
      </c>
      <c r="H255" s="116">
        <v>5</v>
      </c>
      <c r="I255" s="116">
        <v>5</v>
      </c>
      <c r="J255" s="116">
        <v>5</v>
      </c>
      <c r="K255" s="116">
        <v>4</v>
      </c>
      <c r="L255" s="116">
        <v>4</v>
      </c>
      <c r="M255" s="117">
        <v>1</v>
      </c>
      <c r="N255" s="87"/>
      <c r="O255" s="78">
        <v>5</v>
      </c>
      <c r="P255" s="118" t="s">
        <v>354</v>
      </c>
      <c r="Q255" s="119" t="s">
        <v>157</v>
      </c>
      <c r="R255" s="120" t="s">
        <v>355</v>
      </c>
      <c r="S255" s="121"/>
      <c r="T255" s="121"/>
      <c r="U255" s="121"/>
      <c r="V255" s="121"/>
      <c r="W255" s="122"/>
      <c r="X255"/>
      <c r="Y255"/>
      <c r="Z255"/>
      <c r="AA255"/>
      <c r="AB255"/>
      <c r="AC255"/>
    </row>
    <row r="256" spans="1:29" s="55" customFormat="1" ht="15" customHeight="1">
      <c r="A256" s="100" t="s">
        <v>354</v>
      </c>
      <c r="B256" s="207" t="s">
        <v>356</v>
      </c>
      <c r="C256" s="101">
        <v>5</v>
      </c>
      <c r="D256" s="101">
        <v>5</v>
      </c>
      <c r="E256" s="101">
        <v>5</v>
      </c>
      <c r="F256" s="101">
        <v>5</v>
      </c>
      <c r="G256" s="101">
        <v>5</v>
      </c>
      <c r="H256" s="101">
        <v>5</v>
      </c>
      <c r="I256" s="101">
        <v>5</v>
      </c>
      <c r="J256" s="101">
        <v>5</v>
      </c>
      <c r="K256" s="101">
        <v>5</v>
      </c>
      <c r="L256" s="101">
        <v>5</v>
      </c>
      <c r="M256" s="94">
        <v>5</v>
      </c>
      <c r="N256" s="103"/>
      <c r="O256" s="79">
        <v>5</v>
      </c>
      <c r="P256" s="95" t="s">
        <v>354</v>
      </c>
      <c r="Q256" s="96" t="s">
        <v>159</v>
      </c>
      <c r="R256" s="105"/>
      <c r="S256" s="98"/>
      <c r="T256" s="98"/>
      <c r="U256" s="98"/>
      <c r="V256" s="98"/>
      <c r="W256" s="99"/>
      <c r="X256"/>
      <c r="Y256"/>
      <c r="Z256"/>
      <c r="AA256"/>
      <c r="AB256"/>
      <c r="AC256"/>
    </row>
    <row r="257" spans="1:29" s="55" customFormat="1">
      <c r="A257" s="92" t="s">
        <v>354</v>
      </c>
      <c r="B257" s="208"/>
      <c r="C257" s="93">
        <v>3</v>
      </c>
      <c r="D257" s="93">
        <v>3</v>
      </c>
      <c r="E257" s="93">
        <v>3</v>
      </c>
      <c r="F257" s="93">
        <v>2</v>
      </c>
      <c r="G257" s="93">
        <v>2</v>
      </c>
      <c r="H257" s="93">
        <v>2</v>
      </c>
      <c r="I257" s="93">
        <v>3</v>
      </c>
      <c r="J257" s="93">
        <v>2</v>
      </c>
      <c r="K257" s="93">
        <v>3</v>
      </c>
      <c r="L257" s="93">
        <v>2</v>
      </c>
      <c r="M257" s="94">
        <v>2</v>
      </c>
      <c r="N257" s="103"/>
      <c r="O257" s="79">
        <v>2</v>
      </c>
      <c r="P257" s="95" t="s">
        <v>354</v>
      </c>
      <c r="Q257" s="96" t="s">
        <v>162</v>
      </c>
      <c r="R257" s="104"/>
      <c r="S257" s="98"/>
      <c r="T257" s="98"/>
      <c r="U257" s="98"/>
      <c r="V257" s="98"/>
      <c r="W257" s="99"/>
      <c r="X257"/>
      <c r="Y257"/>
      <c r="Z257"/>
      <c r="AA257"/>
      <c r="AB257"/>
      <c r="AC257"/>
    </row>
    <row r="258" spans="1:29" s="55" customFormat="1">
      <c r="A258" s="100" t="s">
        <v>354</v>
      </c>
      <c r="B258" s="208"/>
      <c r="C258" s="101">
        <v>5</v>
      </c>
      <c r="D258" s="101">
        <v>5</v>
      </c>
      <c r="E258" s="101">
        <v>5</v>
      </c>
      <c r="F258" s="101">
        <v>5</v>
      </c>
      <c r="G258" s="101">
        <v>5</v>
      </c>
      <c r="H258" s="101">
        <v>5</v>
      </c>
      <c r="I258" s="101">
        <v>5</v>
      </c>
      <c r="J258" s="101">
        <v>5</v>
      </c>
      <c r="K258" s="101">
        <v>5</v>
      </c>
      <c r="L258" s="101">
        <v>5</v>
      </c>
      <c r="M258" s="94">
        <v>5</v>
      </c>
      <c r="N258" s="103"/>
      <c r="O258" s="79">
        <v>5</v>
      </c>
      <c r="P258" s="95" t="s">
        <v>354</v>
      </c>
      <c r="Q258" s="96" t="s">
        <v>161</v>
      </c>
      <c r="R258" s="105"/>
      <c r="S258" s="98"/>
      <c r="T258" s="98"/>
      <c r="U258" s="98"/>
      <c r="V258" s="98"/>
      <c r="W258" s="99"/>
      <c r="X258"/>
      <c r="Y258"/>
      <c r="Z258"/>
      <c r="AA258"/>
      <c r="AB258"/>
      <c r="AC258"/>
    </row>
    <row r="259" spans="1:29" s="55" customFormat="1">
      <c r="A259" s="92" t="s">
        <v>354</v>
      </c>
      <c r="B259" s="208"/>
      <c r="C259" s="93">
        <v>5</v>
      </c>
      <c r="D259" s="93">
        <v>5</v>
      </c>
      <c r="E259" s="93">
        <v>5</v>
      </c>
      <c r="F259" s="93">
        <v>4</v>
      </c>
      <c r="G259" s="93">
        <v>4</v>
      </c>
      <c r="H259" s="93">
        <v>4</v>
      </c>
      <c r="I259" s="93">
        <v>4</v>
      </c>
      <c r="J259" s="93">
        <v>4</v>
      </c>
      <c r="K259" s="93">
        <v>4</v>
      </c>
      <c r="L259" s="93">
        <v>5</v>
      </c>
      <c r="M259" s="94">
        <v>3</v>
      </c>
      <c r="N259" s="87"/>
      <c r="O259" s="79">
        <v>5</v>
      </c>
      <c r="P259" s="95" t="s">
        <v>354</v>
      </c>
      <c r="Q259" s="96" t="s">
        <v>163</v>
      </c>
      <c r="R259" s="97" t="s">
        <v>357</v>
      </c>
      <c r="S259" s="98"/>
      <c r="T259" s="98"/>
      <c r="U259" s="98"/>
      <c r="V259" s="98"/>
      <c r="W259" s="99"/>
      <c r="X259"/>
      <c r="Y259"/>
      <c r="Z259"/>
      <c r="AA259"/>
      <c r="AB259"/>
      <c r="AC259"/>
    </row>
    <row r="260" spans="1:29" s="55" customFormat="1">
      <c r="A260" s="100" t="s">
        <v>354</v>
      </c>
      <c r="B260" s="208"/>
      <c r="C260" s="101">
        <v>5</v>
      </c>
      <c r="D260" s="101">
        <v>5</v>
      </c>
      <c r="E260" s="101">
        <v>5</v>
      </c>
      <c r="F260" s="101">
        <v>5</v>
      </c>
      <c r="G260" s="101">
        <v>5</v>
      </c>
      <c r="H260" s="101">
        <v>5</v>
      </c>
      <c r="I260" s="101">
        <v>5</v>
      </c>
      <c r="J260" s="101">
        <v>5</v>
      </c>
      <c r="K260" s="101">
        <v>5</v>
      </c>
      <c r="L260" s="101">
        <v>5</v>
      </c>
      <c r="M260" s="94">
        <v>5</v>
      </c>
      <c r="N260" s="87"/>
      <c r="O260" s="79">
        <v>5</v>
      </c>
      <c r="P260" s="95" t="s">
        <v>354</v>
      </c>
      <c r="Q260" s="96" t="s">
        <v>154</v>
      </c>
      <c r="R260" s="102" t="s">
        <v>358</v>
      </c>
      <c r="S260" s="98"/>
      <c r="T260" s="98"/>
      <c r="U260" s="98"/>
      <c r="V260" s="98"/>
      <c r="W260" s="99"/>
      <c r="X260"/>
      <c r="Y260"/>
      <c r="Z260"/>
      <c r="AA260"/>
      <c r="AB260"/>
      <c r="AC260"/>
    </row>
    <row r="261" spans="1:29" s="56" customFormat="1">
      <c r="A261" s="123" t="s">
        <v>354</v>
      </c>
      <c r="B261" s="209"/>
      <c r="C261" s="124">
        <v>5</v>
      </c>
      <c r="D261" s="124">
        <v>5</v>
      </c>
      <c r="E261" s="124">
        <v>5</v>
      </c>
      <c r="F261" s="124">
        <v>5</v>
      </c>
      <c r="G261" s="124">
        <v>5</v>
      </c>
      <c r="H261" s="124">
        <v>5</v>
      </c>
      <c r="I261" s="124">
        <v>5</v>
      </c>
      <c r="J261" s="124">
        <v>5</v>
      </c>
      <c r="K261" s="124">
        <v>5</v>
      </c>
      <c r="L261" s="124">
        <v>5</v>
      </c>
      <c r="M261" s="108">
        <v>5</v>
      </c>
      <c r="N261" s="103"/>
      <c r="O261" s="80">
        <v>5</v>
      </c>
      <c r="P261" s="109" t="s">
        <v>354</v>
      </c>
      <c r="Q261" s="110" t="s">
        <v>165</v>
      </c>
      <c r="R261" s="132"/>
      <c r="S261" s="112"/>
      <c r="T261" s="112"/>
      <c r="U261" s="112"/>
      <c r="V261" s="112"/>
      <c r="W261" s="113"/>
      <c r="X261" s="52"/>
      <c r="Y261" s="52"/>
      <c r="Z261" s="52"/>
      <c r="AA261" s="52"/>
      <c r="AB261" s="52"/>
      <c r="AC261" s="52"/>
    </row>
    <row r="262" spans="1:29" s="55" customFormat="1">
      <c r="A262" s="126" t="s">
        <v>359</v>
      </c>
      <c r="B262" s="127">
        <v>5000</v>
      </c>
      <c r="C262" s="128">
        <v>5</v>
      </c>
      <c r="D262" s="128">
        <v>3</v>
      </c>
      <c r="E262" s="128">
        <v>5</v>
      </c>
      <c r="F262" s="128">
        <v>5</v>
      </c>
      <c r="G262" s="128">
        <v>5</v>
      </c>
      <c r="H262" s="128">
        <v>4</v>
      </c>
      <c r="I262" s="128">
        <v>5</v>
      </c>
      <c r="J262" s="128">
        <v>5</v>
      </c>
      <c r="K262" s="128">
        <v>5</v>
      </c>
      <c r="L262" s="128">
        <v>5</v>
      </c>
      <c r="M262" s="117">
        <v>4</v>
      </c>
      <c r="N262" s="87"/>
      <c r="O262" s="78">
        <v>5</v>
      </c>
      <c r="P262" s="118" t="s">
        <v>359</v>
      </c>
      <c r="Q262" s="119" t="s">
        <v>157</v>
      </c>
      <c r="R262" s="129" t="s">
        <v>360</v>
      </c>
      <c r="S262" s="121"/>
      <c r="T262" s="121"/>
      <c r="U262" s="121"/>
      <c r="V262" s="121"/>
      <c r="W262" s="122"/>
      <c r="X262"/>
      <c r="Y262"/>
      <c r="Z262"/>
      <c r="AA262"/>
      <c r="AB262"/>
      <c r="AC262"/>
    </row>
    <row r="263" spans="1:29" s="55" customFormat="1" ht="15" customHeight="1">
      <c r="A263" s="92" t="s">
        <v>359</v>
      </c>
      <c r="B263" s="207" t="s">
        <v>361</v>
      </c>
      <c r="C263" s="93">
        <v>5</v>
      </c>
      <c r="D263" s="93">
        <v>5</v>
      </c>
      <c r="E263" s="93">
        <v>5</v>
      </c>
      <c r="F263" s="93">
        <v>5</v>
      </c>
      <c r="G263" s="93">
        <v>5</v>
      </c>
      <c r="H263" s="93">
        <v>5</v>
      </c>
      <c r="I263" s="93">
        <v>5</v>
      </c>
      <c r="J263" s="93">
        <v>5</v>
      </c>
      <c r="K263" s="93">
        <v>5</v>
      </c>
      <c r="L263" s="93">
        <v>5</v>
      </c>
      <c r="M263" s="94">
        <v>5</v>
      </c>
      <c r="N263" s="87"/>
      <c r="O263" s="79">
        <v>5</v>
      </c>
      <c r="P263" s="95" t="s">
        <v>359</v>
      </c>
      <c r="Q263" s="96" t="s">
        <v>159</v>
      </c>
      <c r="R263" s="97" t="s">
        <v>362</v>
      </c>
      <c r="S263" s="98"/>
      <c r="T263" s="98"/>
      <c r="U263" s="98"/>
      <c r="V263" s="98"/>
      <c r="W263" s="99"/>
      <c r="X263"/>
      <c r="Y263"/>
      <c r="Z263"/>
      <c r="AA263"/>
      <c r="AB263"/>
      <c r="AC263"/>
    </row>
    <row r="264" spans="1:29" s="55" customFormat="1">
      <c r="A264" s="100" t="s">
        <v>359</v>
      </c>
      <c r="B264" s="208"/>
      <c r="C264" s="101">
        <v>4</v>
      </c>
      <c r="D264" s="101">
        <v>3</v>
      </c>
      <c r="E264" s="101">
        <v>4</v>
      </c>
      <c r="F264" s="101">
        <v>4</v>
      </c>
      <c r="G264" s="101">
        <v>5</v>
      </c>
      <c r="H264" s="101">
        <v>3</v>
      </c>
      <c r="I264" s="101">
        <v>3</v>
      </c>
      <c r="J264" s="101">
        <v>4</v>
      </c>
      <c r="K264" s="101">
        <v>5</v>
      </c>
      <c r="L264" s="101">
        <v>4</v>
      </c>
      <c r="M264" s="94">
        <v>3</v>
      </c>
      <c r="N264" s="103"/>
      <c r="O264" s="79">
        <v>4</v>
      </c>
      <c r="P264" s="95" t="s">
        <v>359</v>
      </c>
      <c r="Q264" s="96" t="s">
        <v>162</v>
      </c>
      <c r="R264" s="105"/>
      <c r="S264" s="98"/>
      <c r="T264" s="98"/>
      <c r="U264" s="98"/>
      <c r="V264" s="98"/>
      <c r="W264" s="99"/>
      <c r="X264"/>
      <c r="Y264"/>
      <c r="Z264"/>
      <c r="AA264"/>
      <c r="AB264"/>
      <c r="AC264"/>
    </row>
    <row r="265" spans="1:29" s="55" customFormat="1">
      <c r="A265" s="92" t="s">
        <v>359</v>
      </c>
      <c r="B265" s="208"/>
      <c r="C265" s="93">
        <v>5</v>
      </c>
      <c r="D265" s="93">
        <v>5</v>
      </c>
      <c r="E265" s="93">
        <v>5</v>
      </c>
      <c r="F265" s="93">
        <v>5</v>
      </c>
      <c r="G265" s="93">
        <v>5</v>
      </c>
      <c r="H265" s="93">
        <v>5</v>
      </c>
      <c r="I265" s="93">
        <v>5</v>
      </c>
      <c r="J265" s="93">
        <v>5</v>
      </c>
      <c r="K265" s="93">
        <v>5</v>
      </c>
      <c r="L265" s="93">
        <v>5</v>
      </c>
      <c r="M265" s="94">
        <v>5</v>
      </c>
      <c r="N265" s="103"/>
      <c r="O265" s="79">
        <v>5</v>
      </c>
      <c r="P265" s="95" t="s">
        <v>359</v>
      </c>
      <c r="Q265" s="96" t="s">
        <v>161</v>
      </c>
      <c r="R265" s="104"/>
      <c r="S265" s="98"/>
      <c r="T265" s="98"/>
      <c r="U265" s="98"/>
      <c r="V265" s="98"/>
      <c r="W265" s="99"/>
      <c r="X265"/>
      <c r="Y265"/>
      <c r="Z265"/>
      <c r="AA265"/>
      <c r="AB265"/>
      <c r="AC265"/>
    </row>
    <row r="266" spans="1:29" s="55" customFormat="1">
      <c r="A266" s="100" t="s">
        <v>359</v>
      </c>
      <c r="B266" s="208"/>
      <c r="C266" s="101">
        <v>5</v>
      </c>
      <c r="D266" s="101">
        <v>4</v>
      </c>
      <c r="E266" s="101">
        <v>5</v>
      </c>
      <c r="F266" s="101">
        <v>5</v>
      </c>
      <c r="G266" s="101">
        <v>5</v>
      </c>
      <c r="H266" s="101">
        <v>4</v>
      </c>
      <c r="I266" s="101">
        <v>4</v>
      </c>
      <c r="J266" s="101">
        <v>5</v>
      </c>
      <c r="K266" s="101">
        <v>5</v>
      </c>
      <c r="L266" s="101">
        <v>4</v>
      </c>
      <c r="M266" s="94">
        <v>4</v>
      </c>
      <c r="N266" s="87"/>
      <c r="O266" s="79">
        <v>5</v>
      </c>
      <c r="P266" s="95" t="s">
        <v>359</v>
      </c>
      <c r="Q266" s="96" t="s">
        <v>163</v>
      </c>
      <c r="R266" s="102" t="s">
        <v>363</v>
      </c>
      <c r="S266" s="98"/>
      <c r="T266" s="98"/>
      <c r="U266" s="98"/>
      <c r="V266" s="98"/>
      <c r="W266" s="99"/>
      <c r="X266"/>
      <c r="Y266"/>
      <c r="Z266"/>
      <c r="AA266"/>
      <c r="AB266"/>
      <c r="AC266"/>
    </row>
    <row r="267" spans="1:29" s="55" customFormat="1">
      <c r="A267" s="92" t="s">
        <v>359</v>
      </c>
      <c r="B267" s="208"/>
      <c r="C267" s="93">
        <v>5</v>
      </c>
      <c r="D267" s="93">
        <v>5</v>
      </c>
      <c r="E267" s="93">
        <v>5</v>
      </c>
      <c r="F267" s="93">
        <v>5</v>
      </c>
      <c r="G267" s="93">
        <v>5</v>
      </c>
      <c r="H267" s="93">
        <v>5</v>
      </c>
      <c r="I267" s="93">
        <v>5</v>
      </c>
      <c r="J267" s="93">
        <v>5</v>
      </c>
      <c r="K267" s="93">
        <v>5</v>
      </c>
      <c r="L267" s="93">
        <v>5</v>
      </c>
      <c r="M267" s="94">
        <v>5</v>
      </c>
      <c r="N267" s="87"/>
      <c r="O267" s="79">
        <v>5</v>
      </c>
      <c r="P267" s="95" t="s">
        <v>359</v>
      </c>
      <c r="Q267" s="96" t="s">
        <v>154</v>
      </c>
      <c r="R267" s="97" t="s">
        <v>364</v>
      </c>
      <c r="S267" s="98"/>
      <c r="T267" s="98"/>
      <c r="U267" s="98"/>
      <c r="V267" s="98"/>
      <c r="W267" s="99"/>
      <c r="X267"/>
      <c r="Y267"/>
      <c r="Z267"/>
      <c r="AA267"/>
      <c r="AB267"/>
      <c r="AC267"/>
    </row>
    <row r="268" spans="1:29" s="55" customFormat="1">
      <c r="A268" s="106" t="s">
        <v>359</v>
      </c>
      <c r="B268" s="209"/>
      <c r="C268" s="107">
        <v>5</v>
      </c>
      <c r="D268" s="107">
        <v>5</v>
      </c>
      <c r="E268" s="107">
        <v>3</v>
      </c>
      <c r="F268" s="107">
        <v>4</v>
      </c>
      <c r="G268" s="107">
        <v>4</v>
      </c>
      <c r="H268" s="107">
        <v>4</v>
      </c>
      <c r="I268" s="107">
        <v>5</v>
      </c>
      <c r="J268" s="107">
        <v>4</v>
      </c>
      <c r="K268" s="107">
        <v>5</v>
      </c>
      <c r="L268" s="107">
        <v>5</v>
      </c>
      <c r="M268" s="108">
        <v>5</v>
      </c>
      <c r="N268" s="87"/>
      <c r="O268" s="62">
        <v>4</v>
      </c>
      <c r="P268" s="109" t="s">
        <v>359</v>
      </c>
      <c r="Q268" s="110" t="s">
        <v>165</v>
      </c>
      <c r="R268" s="111" t="s">
        <v>365</v>
      </c>
      <c r="S268" s="112"/>
      <c r="T268" s="112"/>
      <c r="U268" s="112"/>
      <c r="V268" s="112"/>
      <c r="W268" s="113"/>
      <c r="X268"/>
      <c r="Y268"/>
      <c r="Z268"/>
      <c r="AA268"/>
      <c r="AB268"/>
      <c r="AC268"/>
    </row>
    <row r="269" spans="1:29">
      <c r="N269" s="166"/>
    </row>
  </sheetData>
  <sortState xmlns:xlrd2="http://schemas.microsoft.com/office/spreadsheetml/2017/richdata2" ref="A1:AA89">
    <sortCondition ref="F1:F89"/>
  </sortState>
  <mergeCells count="38">
    <mergeCell ref="B38:B43"/>
    <mergeCell ref="B3:B8"/>
    <mergeCell ref="B10:B15"/>
    <mergeCell ref="B17:B22"/>
    <mergeCell ref="B24:B29"/>
    <mergeCell ref="B31:B36"/>
    <mergeCell ref="B122:B127"/>
    <mergeCell ref="B45:B50"/>
    <mergeCell ref="B52:B57"/>
    <mergeCell ref="B59:B64"/>
    <mergeCell ref="B66:B71"/>
    <mergeCell ref="B73:B78"/>
    <mergeCell ref="B80:B85"/>
    <mergeCell ref="B87:B92"/>
    <mergeCell ref="B94:B99"/>
    <mergeCell ref="B101:B106"/>
    <mergeCell ref="B108:B113"/>
    <mergeCell ref="B115:B120"/>
    <mergeCell ref="B228:B233"/>
    <mergeCell ref="B221:B226"/>
    <mergeCell ref="B214:B219"/>
    <mergeCell ref="B129:B134"/>
    <mergeCell ref="B137:B142"/>
    <mergeCell ref="B144:B149"/>
    <mergeCell ref="B151:B156"/>
    <mergeCell ref="B158:B163"/>
    <mergeCell ref="B165:B170"/>
    <mergeCell ref="B207:B212"/>
    <mergeCell ref="B200:B205"/>
    <mergeCell ref="B193:B198"/>
    <mergeCell ref="B186:B191"/>
    <mergeCell ref="B172:B177"/>
    <mergeCell ref="B179:B184"/>
    <mergeCell ref="B263:B268"/>
    <mergeCell ref="B256:B261"/>
    <mergeCell ref="B249:B254"/>
    <mergeCell ref="B242:B247"/>
    <mergeCell ref="B235:B2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224ED-4A50-4D8A-B04A-3E4F44AE56E4}">
  <dimension ref="A1:D16"/>
  <sheetViews>
    <sheetView workbookViewId="0"/>
  </sheetViews>
  <sheetFormatPr defaultRowHeight="15"/>
  <cols>
    <col min="1" max="1" width="46.28515625" style="26" customWidth="1"/>
    <col min="2" max="2" width="12.5703125" style="26" customWidth="1"/>
    <col min="3" max="3" width="14.28515625" style="26" customWidth="1"/>
    <col min="4" max="16384" width="9.140625" style="26"/>
  </cols>
  <sheetData>
    <row r="1" spans="1:4" ht="101.25">
      <c r="A1" s="24" t="s">
        <v>366</v>
      </c>
      <c r="B1" s="25"/>
    </row>
    <row r="2" spans="1:4" ht="43.5">
      <c r="A2" s="27" t="s">
        <v>367</v>
      </c>
      <c r="B2" s="28" t="s">
        <v>368</v>
      </c>
      <c r="C2" s="28" t="s">
        <v>369</v>
      </c>
      <c r="D2" s="28" t="s">
        <v>6</v>
      </c>
    </row>
    <row r="3" spans="1:4">
      <c r="A3" s="25" t="s">
        <v>140</v>
      </c>
      <c r="B3" s="29">
        <v>1</v>
      </c>
      <c r="C3" s="29">
        <v>1</v>
      </c>
    </row>
    <row r="4" spans="1:4">
      <c r="A4" s="25" t="s">
        <v>141</v>
      </c>
      <c r="B4" s="29">
        <v>1</v>
      </c>
      <c r="C4" s="29">
        <v>1</v>
      </c>
    </row>
    <row r="5" spans="1:4">
      <c r="A5" s="25" t="s">
        <v>370</v>
      </c>
      <c r="B5" s="29">
        <v>3</v>
      </c>
      <c r="C5" s="29">
        <v>3</v>
      </c>
    </row>
    <row r="6" spans="1:4">
      <c r="A6" s="25" t="s">
        <v>371</v>
      </c>
      <c r="B6" s="29">
        <v>3</v>
      </c>
      <c r="C6" s="29">
        <v>3</v>
      </c>
    </row>
    <row r="7" spans="1:4">
      <c r="A7" s="25" t="s">
        <v>372</v>
      </c>
      <c r="B7" s="29">
        <v>3</v>
      </c>
      <c r="C7" s="29">
        <v>3</v>
      </c>
    </row>
    <row r="8" spans="1:4">
      <c r="A8" s="25" t="s">
        <v>145</v>
      </c>
      <c r="B8" s="29">
        <v>2</v>
      </c>
      <c r="C8" s="29">
        <v>1</v>
      </c>
    </row>
    <row r="9" spans="1:4">
      <c r="A9" s="25" t="s">
        <v>146</v>
      </c>
      <c r="B9" s="29">
        <v>1</v>
      </c>
      <c r="C9" s="29">
        <v>1</v>
      </c>
    </row>
    <row r="10" spans="1:4">
      <c r="A10" s="25" t="s">
        <v>147</v>
      </c>
      <c r="B10" s="29">
        <v>2</v>
      </c>
      <c r="C10" s="29">
        <v>2</v>
      </c>
    </row>
    <row r="11" spans="1:4">
      <c r="A11" s="25" t="s">
        <v>148</v>
      </c>
      <c r="B11" s="29">
        <v>1</v>
      </c>
      <c r="C11" s="29">
        <v>1</v>
      </c>
    </row>
    <row r="12" spans="1:4">
      <c r="A12" s="25" t="s">
        <v>4</v>
      </c>
      <c r="B12" s="29">
        <v>1</v>
      </c>
      <c r="C12" s="29">
        <v>3</v>
      </c>
      <c r="D12" t="s">
        <v>373</v>
      </c>
    </row>
    <row r="13" spans="1:4">
      <c r="A13" s="25" t="s">
        <v>149</v>
      </c>
      <c r="B13" s="29">
        <v>1</v>
      </c>
      <c r="C13" s="29">
        <v>2</v>
      </c>
    </row>
    <row r="14" spans="1:4">
      <c r="A14" s="24" t="s">
        <v>374</v>
      </c>
      <c r="B14" s="29"/>
      <c r="C14" s="29"/>
    </row>
    <row r="15" spans="1:4">
      <c r="A15" s="25" t="s">
        <v>375</v>
      </c>
      <c r="B15" s="29">
        <v>3</v>
      </c>
      <c r="C15" s="29">
        <v>3</v>
      </c>
    </row>
    <row r="16" spans="1:4">
      <c r="A16" s="24" t="s">
        <v>376</v>
      </c>
      <c r="B16"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1A5C-AC00-4A24-B24A-102F788FE227}">
  <dimension ref="A1:V13"/>
  <sheetViews>
    <sheetView workbookViewId="0">
      <selection activeCell="P13" sqref="P13"/>
    </sheetView>
  </sheetViews>
  <sheetFormatPr defaultRowHeight="15"/>
  <cols>
    <col min="1" max="1" width="15.28515625" style="26" customWidth="1"/>
    <col min="2" max="2" width="17.42578125" style="26" customWidth="1"/>
    <col min="3" max="3" width="9.140625" style="26"/>
    <col min="4" max="4" width="12.42578125" style="26" customWidth="1"/>
    <col min="5" max="5" width="13.5703125" style="26" customWidth="1"/>
    <col min="6" max="8" width="9.140625" style="26"/>
    <col min="9" max="9" width="11.42578125" style="26" customWidth="1"/>
    <col min="10" max="10" width="12.5703125" style="26" customWidth="1"/>
    <col min="11" max="11" width="13" style="26" customWidth="1"/>
    <col min="12" max="14" width="9.140625" style="26"/>
    <col min="15" max="15" width="17" style="26" customWidth="1"/>
    <col min="16" max="16384" width="9.140625" style="26"/>
  </cols>
  <sheetData>
    <row r="1" spans="1:22" ht="39.75">
      <c r="A1" s="30" t="s">
        <v>377</v>
      </c>
      <c r="B1" s="30" t="s">
        <v>138</v>
      </c>
      <c r="C1" s="31" t="s">
        <v>140</v>
      </c>
      <c r="D1" s="31" t="s">
        <v>141</v>
      </c>
      <c r="E1" s="31" t="s">
        <v>142</v>
      </c>
      <c r="F1" s="31" t="s">
        <v>143</v>
      </c>
      <c r="G1" s="31" t="s">
        <v>144</v>
      </c>
      <c r="H1" s="31" t="s">
        <v>145</v>
      </c>
      <c r="I1" s="31" t="s">
        <v>146</v>
      </c>
      <c r="J1" s="31" t="s">
        <v>147</v>
      </c>
      <c r="K1" s="31" t="s">
        <v>148</v>
      </c>
      <c r="L1" s="31" t="s">
        <v>4</v>
      </c>
      <c r="M1" s="31" t="s">
        <v>149</v>
      </c>
      <c r="N1" s="31" t="s">
        <v>378</v>
      </c>
      <c r="O1" s="31" t="s">
        <v>150</v>
      </c>
      <c r="P1" s="31" t="s">
        <v>379</v>
      </c>
      <c r="Q1" s="32"/>
      <c r="R1" s="32"/>
      <c r="S1" s="32"/>
      <c r="T1" s="32"/>
      <c r="U1" s="32"/>
    </row>
    <row r="2" spans="1:22">
      <c r="A2" s="33" t="s">
        <v>380</v>
      </c>
      <c r="B2" s="33"/>
      <c r="C2" s="34">
        <v>5</v>
      </c>
      <c r="D2" s="34">
        <v>5</v>
      </c>
      <c r="E2" s="34">
        <v>5</v>
      </c>
      <c r="F2" s="34">
        <v>5</v>
      </c>
      <c r="G2" s="34">
        <v>5</v>
      </c>
      <c r="H2" s="34">
        <v>5</v>
      </c>
      <c r="I2" s="34">
        <v>5</v>
      </c>
      <c r="J2" s="34">
        <v>5</v>
      </c>
      <c r="K2" s="34">
        <v>5</v>
      </c>
      <c r="L2" s="34">
        <v>5</v>
      </c>
      <c r="M2" s="34">
        <v>5</v>
      </c>
      <c r="N2" s="34"/>
      <c r="O2" s="35">
        <v>5</v>
      </c>
      <c r="P2" s="38"/>
      <c r="Q2" s="36"/>
      <c r="R2" s="36"/>
      <c r="S2" s="36"/>
      <c r="T2" s="36"/>
      <c r="U2" s="36"/>
    </row>
    <row r="3" spans="1:22">
      <c r="A3" s="33" t="s">
        <v>381</v>
      </c>
      <c r="B3" s="33"/>
      <c r="C3" s="34">
        <v>5</v>
      </c>
      <c r="D3" s="34">
        <v>5</v>
      </c>
      <c r="E3" s="34">
        <v>5</v>
      </c>
      <c r="F3" s="34">
        <v>5</v>
      </c>
      <c r="G3" s="34">
        <v>5</v>
      </c>
      <c r="H3" s="34">
        <v>5</v>
      </c>
      <c r="I3" s="34">
        <v>5</v>
      </c>
      <c r="J3" s="34">
        <v>5</v>
      </c>
      <c r="K3" s="34">
        <v>5</v>
      </c>
      <c r="L3" s="34">
        <v>5</v>
      </c>
      <c r="M3" s="34">
        <v>5</v>
      </c>
      <c r="N3" s="34"/>
      <c r="O3" s="35">
        <v>5</v>
      </c>
      <c r="P3" s="38"/>
      <c r="Q3" s="36"/>
      <c r="R3" s="36"/>
      <c r="S3" s="36"/>
      <c r="T3" s="36"/>
      <c r="U3" s="36"/>
    </row>
    <row r="4" spans="1:22">
      <c r="A4" s="33" t="s">
        <v>382</v>
      </c>
      <c r="B4" s="33"/>
      <c r="C4" s="34">
        <v>5</v>
      </c>
      <c r="D4" s="34">
        <v>5</v>
      </c>
      <c r="E4" s="34">
        <v>5</v>
      </c>
      <c r="F4" s="34">
        <v>5</v>
      </c>
      <c r="G4" s="34">
        <v>5</v>
      </c>
      <c r="H4" s="34">
        <v>5</v>
      </c>
      <c r="I4" s="34">
        <v>5</v>
      </c>
      <c r="J4" s="34">
        <v>5</v>
      </c>
      <c r="K4" s="34">
        <v>5</v>
      </c>
      <c r="L4" s="34">
        <v>5</v>
      </c>
      <c r="M4" s="34">
        <v>5</v>
      </c>
      <c r="N4" s="34"/>
      <c r="O4" s="35">
        <v>5</v>
      </c>
      <c r="P4" s="33"/>
      <c r="Q4" s="36"/>
      <c r="R4" s="36"/>
      <c r="S4" s="36"/>
      <c r="T4" s="36"/>
      <c r="U4" s="36"/>
    </row>
    <row r="5" spans="1:22">
      <c r="A5" s="33" t="s">
        <v>383</v>
      </c>
      <c r="B5" s="33"/>
      <c r="C5" s="34">
        <v>5</v>
      </c>
      <c r="D5" s="34">
        <v>5</v>
      </c>
      <c r="E5" s="34">
        <v>5</v>
      </c>
      <c r="F5" s="34">
        <v>5</v>
      </c>
      <c r="G5" s="34">
        <v>5</v>
      </c>
      <c r="H5" s="34">
        <v>5</v>
      </c>
      <c r="I5" s="34">
        <v>5</v>
      </c>
      <c r="J5" s="34">
        <v>5</v>
      </c>
      <c r="K5" s="34">
        <v>5</v>
      </c>
      <c r="L5" s="34">
        <v>5</v>
      </c>
      <c r="M5" s="34">
        <v>5</v>
      </c>
      <c r="N5" s="34"/>
      <c r="O5" s="35">
        <v>5</v>
      </c>
      <c r="P5" s="38"/>
      <c r="Q5" s="36"/>
      <c r="R5" s="36"/>
      <c r="S5" s="36"/>
      <c r="T5" s="36"/>
      <c r="U5" s="36"/>
    </row>
    <row r="6" spans="1:22">
      <c r="A6" s="33" t="s">
        <v>384</v>
      </c>
      <c r="B6" s="33"/>
      <c r="C6" s="34">
        <v>5</v>
      </c>
      <c r="D6" s="34">
        <v>5</v>
      </c>
      <c r="E6" s="34">
        <v>5</v>
      </c>
      <c r="F6" s="34">
        <v>5</v>
      </c>
      <c r="G6" s="34">
        <v>5</v>
      </c>
      <c r="H6" s="34">
        <v>5</v>
      </c>
      <c r="I6" s="34">
        <v>5</v>
      </c>
      <c r="J6" s="34">
        <v>5</v>
      </c>
      <c r="K6" s="34">
        <v>5</v>
      </c>
      <c r="L6" s="34">
        <v>5</v>
      </c>
      <c r="M6" s="34">
        <v>5</v>
      </c>
      <c r="N6" s="34"/>
      <c r="O6" s="35">
        <v>5</v>
      </c>
      <c r="P6" s="38"/>
      <c r="Q6" s="36"/>
      <c r="R6" s="36"/>
      <c r="S6" s="36"/>
      <c r="T6" s="36"/>
      <c r="U6" s="36"/>
    </row>
    <row r="7" spans="1:22">
      <c r="A7" s="33" t="s">
        <v>385</v>
      </c>
      <c r="B7" s="33"/>
      <c r="C7" s="34">
        <v>5</v>
      </c>
      <c r="D7" s="34">
        <v>5</v>
      </c>
      <c r="E7" s="34">
        <v>5</v>
      </c>
      <c r="F7" s="34">
        <v>5</v>
      </c>
      <c r="G7" s="34">
        <v>5</v>
      </c>
      <c r="H7" s="34">
        <v>5</v>
      </c>
      <c r="I7" s="34">
        <v>5</v>
      </c>
      <c r="J7" s="34">
        <v>5</v>
      </c>
      <c r="K7" s="34">
        <v>5</v>
      </c>
      <c r="L7" s="34">
        <v>5</v>
      </c>
      <c r="M7" s="34">
        <v>5</v>
      </c>
      <c r="N7" s="34"/>
      <c r="O7" s="35">
        <v>5</v>
      </c>
      <c r="P7" s="33"/>
      <c r="Q7" s="36"/>
      <c r="R7" s="36"/>
      <c r="S7" s="36"/>
      <c r="T7" s="36"/>
      <c r="U7" s="36"/>
    </row>
    <row r="8" spans="1:22">
      <c r="A8" s="33" t="s">
        <v>386</v>
      </c>
      <c r="B8" s="33"/>
      <c r="C8" s="34">
        <v>5</v>
      </c>
      <c r="D8" s="34">
        <v>5</v>
      </c>
      <c r="E8" s="34">
        <v>5</v>
      </c>
      <c r="F8" s="34">
        <v>5</v>
      </c>
      <c r="G8" s="34">
        <v>5</v>
      </c>
      <c r="H8" s="34">
        <v>5</v>
      </c>
      <c r="I8" s="34">
        <v>5</v>
      </c>
      <c r="J8" s="34">
        <v>5</v>
      </c>
      <c r="K8" s="34">
        <v>5</v>
      </c>
      <c r="L8" s="34">
        <v>5</v>
      </c>
      <c r="M8" s="34">
        <v>5</v>
      </c>
      <c r="N8" s="34"/>
      <c r="O8" s="35">
        <v>5</v>
      </c>
      <c r="P8" s="38"/>
      <c r="Q8" s="36"/>
      <c r="R8" s="36"/>
      <c r="S8" s="36"/>
      <c r="T8" s="36"/>
      <c r="U8" s="36"/>
    </row>
    <row r="9" spans="1:22">
      <c r="B9" s="26" t="s">
        <v>387</v>
      </c>
      <c r="C9" s="29">
        <f>SUM(C2:C8)</f>
        <v>35</v>
      </c>
      <c r="D9" s="29">
        <f t="shared" ref="D9:M9" si="0">SUM(D2:D8)</f>
        <v>35</v>
      </c>
      <c r="E9" s="29">
        <f t="shared" si="0"/>
        <v>35</v>
      </c>
      <c r="F9" s="29">
        <f t="shared" si="0"/>
        <v>35</v>
      </c>
      <c r="G9" s="29">
        <f t="shared" si="0"/>
        <v>35</v>
      </c>
      <c r="H9" s="29">
        <f t="shared" si="0"/>
        <v>35</v>
      </c>
      <c r="I9" s="29">
        <f t="shared" si="0"/>
        <v>35</v>
      </c>
      <c r="J9" s="29">
        <f t="shared" si="0"/>
        <v>35</v>
      </c>
      <c r="K9" s="29">
        <f t="shared" si="0"/>
        <v>35</v>
      </c>
      <c r="L9" s="29">
        <f t="shared" si="0"/>
        <v>35</v>
      </c>
      <c r="M9" s="29">
        <f t="shared" si="0"/>
        <v>35</v>
      </c>
      <c r="N9" s="26">
        <f>SUM(C9:M9)</f>
        <v>385</v>
      </c>
      <c r="O9" s="29">
        <f>SUM(O2:O8)</f>
        <v>35</v>
      </c>
      <c r="P9" s="26">
        <f>SUM(N9:O9)</f>
        <v>420</v>
      </c>
    </row>
    <row r="10" spans="1:22">
      <c r="B10" s="26" t="s">
        <v>388</v>
      </c>
      <c r="C10" s="29">
        <v>1</v>
      </c>
      <c r="D10" s="29">
        <v>1</v>
      </c>
      <c r="E10" s="29">
        <v>3</v>
      </c>
      <c r="F10" s="29">
        <v>3</v>
      </c>
      <c r="G10" s="29">
        <v>3</v>
      </c>
      <c r="H10" s="29">
        <v>1</v>
      </c>
      <c r="I10" s="29">
        <v>1</v>
      </c>
      <c r="J10" s="29">
        <v>2</v>
      </c>
      <c r="K10" s="29">
        <v>1</v>
      </c>
      <c r="L10" s="29">
        <v>3</v>
      </c>
      <c r="M10" s="29">
        <v>2</v>
      </c>
      <c r="N10" s="29"/>
      <c r="O10" s="29">
        <v>3</v>
      </c>
    </row>
    <row r="11" spans="1:22">
      <c r="B11" s="26" t="s">
        <v>389</v>
      </c>
      <c r="C11" s="29">
        <f>C9*C10</f>
        <v>35</v>
      </c>
      <c r="D11" s="29">
        <f t="shared" ref="D11:P11" si="1">D9*D10</f>
        <v>35</v>
      </c>
      <c r="E11" s="29">
        <f t="shared" si="1"/>
        <v>105</v>
      </c>
      <c r="F11" s="29">
        <f t="shared" si="1"/>
        <v>105</v>
      </c>
      <c r="G11" s="29">
        <f t="shared" si="1"/>
        <v>105</v>
      </c>
      <c r="H11" s="29">
        <f t="shared" si="1"/>
        <v>35</v>
      </c>
      <c r="I11" s="29">
        <f t="shared" si="1"/>
        <v>35</v>
      </c>
      <c r="J11" s="29">
        <f t="shared" si="1"/>
        <v>70</v>
      </c>
      <c r="K11" s="29">
        <f t="shared" si="1"/>
        <v>35</v>
      </c>
      <c r="L11" s="29">
        <f t="shared" si="1"/>
        <v>105</v>
      </c>
      <c r="M11" s="29">
        <f t="shared" si="1"/>
        <v>70</v>
      </c>
      <c r="N11" s="37">
        <f>SUM(C11:M11)</f>
        <v>735</v>
      </c>
      <c r="O11" s="29">
        <f t="shared" si="1"/>
        <v>105</v>
      </c>
      <c r="P11" s="37">
        <f>SUM(N11:O11)</f>
        <v>840</v>
      </c>
    </row>
    <row r="12" spans="1:22">
      <c r="B12" s="26" t="s">
        <v>390</v>
      </c>
      <c r="C12" s="29">
        <v>35</v>
      </c>
      <c r="D12" s="29">
        <v>35</v>
      </c>
      <c r="E12" s="29">
        <v>105</v>
      </c>
      <c r="F12" s="29">
        <v>105</v>
      </c>
      <c r="G12" s="29">
        <v>105</v>
      </c>
      <c r="H12" s="29">
        <v>35</v>
      </c>
      <c r="I12" s="29">
        <v>35</v>
      </c>
      <c r="J12" s="29">
        <v>70</v>
      </c>
      <c r="K12" s="29">
        <v>35</v>
      </c>
      <c r="L12" s="29">
        <v>105</v>
      </c>
      <c r="M12" s="29">
        <v>70</v>
      </c>
      <c r="N12" s="26">
        <f>SUM(C12:M12)</f>
        <v>735</v>
      </c>
      <c r="O12" s="29">
        <v>105</v>
      </c>
      <c r="P12" s="37">
        <f>SUM(N12:O12)</f>
        <v>840</v>
      </c>
    </row>
    <row r="13" spans="1:22">
      <c r="A13" s="39" t="s">
        <v>391</v>
      </c>
      <c r="B13" s="39"/>
      <c r="C13" s="40">
        <f>(C10*C9)/C12</f>
        <v>1</v>
      </c>
      <c r="D13" s="40">
        <f>(D10*D9)/D12</f>
        <v>1</v>
      </c>
      <c r="E13" s="40">
        <f>(E10*E9)/E12</f>
        <v>1</v>
      </c>
      <c r="F13" s="40">
        <f>(F10*F9)/F12</f>
        <v>1</v>
      </c>
      <c r="G13" s="40">
        <f>(G10*G9)/G12</f>
        <v>1</v>
      </c>
      <c r="H13" s="40">
        <f>(H10*H9)/H12</f>
        <v>1</v>
      </c>
      <c r="I13" s="40">
        <f>(I10*I9)/I12</f>
        <v>1</v>
      </c>
      <c r="J13" s="40">
        <f>(J10*J9)/J12</f>
        <v>1</v>
      </c>
      <c r="K13" s="40">
        <f>(K10*K9)/K12</f>
        <v>1</v>
      </c>
      <c r="L13" s="40">
        <f>(L10*L9)/L12</f>
        <v>1</v>
      </c>
      <c r="M13" s="40">
        <f>(M10*M9)/M12</f>
        <v>1</v>
      </c>
      <c r="N13" s="41">
        <f>N11/N12</f>
        <v>1</v>
      </c>
      <c r="O13" s="40">
        <f>(O10*O9)/O12</f>
        <v>1</v>
      </c>
      <c r="P13" s="41">
        <f>P11/P12</f>
        <v>1</v>
      </c>
      <c r="Q13" s="39"/>
      <c r="R13" s="39"/>
      <c r="S13" s="39"/>
      <c r="T13" s="39"/>
      <c r="U13" s="39"/>
      <c r="V13" s="3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84C02-CD1B-4E51-8FC6-2CF9CA93B7D3}">
  <dimension ref="A1:AC457"/>
  <sheetViews>
    <sheetView workbookViewId="0">
      <pane ySplit="1" topLeftCell="A2" activePane="bottomLeft" state="frozen"/>
      <selection pane="bottomLeft" activeCell="A2" sqref="A2"/>
    </sheetView>
  </sheetViews>
  <sheetFormatPr defaultRowHeight="15"/>
  <cols>
    <col min="1" max="1" width="14" style="55" customWidth="1"/>
    <col min="2" max="2" width="26.42578125" style="55" customWidth="1"/>
    <col min="3" max="3" width="9.140625" style="176"/>
    <col min="4" max="4" width="16.5703125" style="176" customWidth="1"/>
    <col min="5" max="5" width="14.42578125" style="176" customWidth="1"/>
    <col min="6" max="8" width="9.140625" style="176"/>
    <col min="9" max="9" width="13" style="176" customWidth="1"/>
    <col min="10" max="10" width="16.140625" style="176" customWidth="1"/>
    <col min="11" max="11" width="13.140625" style="176" customWidth="1"/>
    <col min="12" max="12" width="9.140625" style="176"/>
    <col min="13" max="13" width="11" style="176" customWidth="1"/>
    <col min="14" max="14" width="10.140625" style="176" customWidth="1"/>
    <col min="15" max="15" width="16.42578125" style="176" customWidth="1"/>
    <col min="16" max="16" width="9.140625" style="176"/>
    <col min="17" max="16384" width="9.140625" style="55"/>
  </cols>
  <sheetData>
    <row r="1" spans="1:29" s="22" customFormat="1" ht="26.25">
      <c r="A1" s="170" t="s">
        <v>377</v>
      </c>
      <c r="B1" s="170" t="s">
        <v>138</v>
      </c>
      <c r="C1" s="171" t="s">
        <v>140</v>
      </c>
      <c r="D1" s="171" t="s">
        <v>141</v>
      </c>
      <c r="E1" s="171" t="s">
        <v>142</v>
      </c>
      <c r="F1" s="171" t="s">
        <v>143</v>
      </c>
      <c r="G1" s="171" t="s">
        <v>144</v>
      </c>
      <c r="H1" s="171" t="s">
        <v>145</v>
      </c>
      <c r="I1" s="171" t="s">
        <v>146</v>
      </c>
      <c r="J1" s="171" t="s">
        <v>147</v>
      </c>
      <c r="K1" s="171" t="s">
        <v>148</v>
      </c>
      <c r="L1" s="171" t="s">
        <v>4</v>
      </c>
      <c r="M1" s="171" t="s">
        <v>149</v>
      </c>
      <c r="N1" s="171" t="s">
        <v>378</v>
      </c>
      <c r="O1" s="171" t="s">
        <v>150</v>
      </c>
      <c r="P1" s="171" t="s">
        <v>379</v>
      </c>
      <c r="Q1" s="172"/>
      <c r="R1" s="172"/>
      <c r="S1" s="172"/>
      <c r="T1" s="172"/>
      <c r="U1" s="172"/>
      <c r="V1" s="173"/>
    </row>
    <row r="2" spans="1:29">
      <c r="A2" s="57" t="s">
        <v>163</v>
      </c>
      <c r="B2" s="57" t="s">
        <v>153</v>
      </c>
      <c r="C2" s="174">
        <v>2</v>
      </c>
      <c r="D2" s="174">
        <v>2</v>
      </c>
      <c r="E2" s="174">
        <v>2</v>
      </c>
      <c r="F2" s="174">
        <v>2</v>
      </c>
      <c r="G2" s="174">
        <v>2</v>
      </c>
      <c r="H2" s="174">
        <v>3</v>
      </c>
      <c r="I2" s="174">
        <v>3</v>
      </c>
      <c r="J2" s="174">
        <v>2</v>
      </c>
      <c r="K2" s="174">
        <v>3</v>
      </c>
      <c r="L2" s="174">
        <v>3</v>
      </c>
      <c r="M2" s="174">
        <v>3</v>
      </c>
      <c r="N2" s="174" t="s">
        <v>1</v>
      </c>
      <c r="O2" s="174">
        <v>2</v>
      </c>
      <c r="P2" s="174"/>
      <c r="Q2" s="168"/>
      <c r="R2" s="168"/>
      <c r="S2" s="168"/>
      <c r="T2" s="168"/>
      <c r="U2" s="168"/>
      <c r="V2" s="167"/>
      <c r="W2" s="167"/>
      <c r="X2" s="167"/>
      <c r="Y2" s="167"/>
      <c r="Z2" s="167"/>
      <c r="AA2" s="167"/>
      <c r="AB2" s="167"/>
      <c r="AC2" s="167"/>
    </row>
    <row r="3" spans="1:29">
      <c r="A3" s="57" t="s">
        <v>161</v>
      </c>
      <c r="B3" s="57" t="s">
        <v>153</v>
      </c>
      <c r="C3" s="174">
        <v>5</v>
      </c>
      <c r="D3" s="174">
        <v>5</v>
      </c>
      <c r="E3" s="174">
        <v>5</v>
      </c>
      <c r="F3" s="174">
        <v>5</v>
      </c>
      <c r="G3" s="174">
        <v>5</v>
      </c>
      <c r="H3" s="174">
        <v>5</v>
      </c>
      <c r="I3" s="174">
        <v>5</v>
      </c>
      <c r="J3" s="174">
        <v>5</v>
      </c>
      <c r="K3" s="174">
        <v>5</v>
      </c>
      <c r="L3" s="174">
        <v>5</v>
      </c>
      <c r="M3" s="174">
        <v>5</v>
      </c>
      <c r="N3" s="175" t="s">
        <v>1</v>
      </c>
      <c r="O3" s="174">
        <v>5</v>
      </c>
      <c r="P3" s="175"/>
      <c r="Q3" s="168"/>
      <c r="R3" s="168"/>
      <c r="S3" s="168"/>
      <c r="T3" s="168"/>
      <c r="U3" s="168"/>
      <c r="V3" s="167"/>
      <c r="W3" s="167"/>
      <c r="X3" s="167"/>
      <c r="Y3" s="167"/>
      <c r="Z3" s="167"/>
      <c r="AA3" s="167"/>
      <c r="AB3" s="167"/>
      <c r="AC3" s="167"/>
    </row>
    <row r="4" spans="1:29">
      <c r="A4" s="57" t="s">
        <v>157</v>
      </c>
      <c r="B4" s="57" t="s">
        <v>153</v>
      </c>
      <c r="C4" s="174">
        <v>3</v>
      </c>
      <c r="D4" s="174">
        <v>3</v>
      </c>
      <c r="E4" s="174">
        <v>3</v>
      </c>
      <c r="F4" s="174">
        <v>3</v>
      </c>
      <c r="G4" s="174">
        <v>3</v>
      </c>
      <c r="H4" s="174">
        <v>4</v>
      </c>
      <c r="I4" s="174">
        <v>3</v>
      </c>
      <c r="J4" s="174">
        <v>2</v>
      </c>
      <c r="K4" s="174">
        <v>3</v>
      </c>
      <c r="L4" s="174">
        <v>2</v>
      </c>
      <c r="M4" s="174">
        <v>2</v>
      </c>
      <c r="N4" s="174" t="s">
        <v>1</v>
      </c>
      <c r="O4" s="174">
        <v>2</v>
      </c>
      <c r="P4" s="175" t="s">
        <v>1</v>
      </c>
      <c r="Q4" s="168" t="s">
        <v>1</v>
      </c>
      <c r="R4" s="168" t="s">
        <v>1</v>
      </c>
      <c r="S4" s="168" t="s">
        <v>1</v>
      </c>
      <c r="T4" s="168" t="s">
        <v>1</v>
      </c>
      <c r="U4" s="167"/>
      <c r="V4" s="167"/>
      <c r="W4" s="167"/>
      <c r="X4" s="167"/>
      <c r="Y4" s="167"/>
      <c r="Z4" s="167"/>
      <c r="AA4" s="167"/>
      <c r="AB4" s="167"/>
    </row>
    <row r="5" spans="1:29">
      <c r="A5" s="57" t="s">
        <v>165</v>
      </c>
      <c r="B5" s="57" t="s">
        <v>153</v>
      </c>
      <c r="C5" s="174">
        <v>4</v>
      </c>
      <c r="D5" s="174">
        <v>4</v>
      </c>
      <c r="E5" s="174">
        <v>4</v>
      </c>
      <c r="F5" s="174">
        <v>4</v>
      </c>
      <c r="G5" s="174">
        <v>4</v>
      </c>
      <c r="H5" s="174">
        <v>4</v>
      </c>
      <c r="I5" s="174">
        <v>4</v>
      </c>
      <c r="J5" s="174">
        <v>3</v>
      </c>
      <c r="K5" s="174">
        <v>4</v>
      </c>
      <c r="L5" s="174">
        <v>5</v>
      </c>
      <c r="M5" s="174">
        <v>4</v>
      </c>
      <c r="N5" s="174" t="s">
        <v>1</v>
      </c>
      <c r="O5" s="174">
        <v>2</v>
      </c>
    </row>
    <row r="6" spans="1:29">
      <c r="A6" s="57" t="s">
        <v>159</v>
      </c>
      <c r="B6" s="57" t="s">
        <v>153</v>
      </c>
      <c r="C6" s="174">
        <v>5</v>
      </c>
      <c r="D6" s="174">
        <v>3</v>
      </c>
      <c r="E6" s="174">
        <v>5</v>
      </c>
      <c r="F6" s="174">
        <v>2</v>
      </c>
      <c r="G6" s="174">
        <v>3</v>
      </c>
      <c r="H6" s="174">
        <v>3</v>
      </c>
      <c r="I6" s="174">
        <v>4</v>
      </c>
      <c r="J6" s="174">
        <v>3</v>
      </c>
      <c r="K6" s="174">
        <v>5</v>
      </c>
      <c r="L6" s="174">
        <v>2</v>
      </c>
      <c r="M6" s="174">
        <v>3</v>
      </c>
      <c r="N6" s="174" t="s">
        <v>1</v>
      </c>
      <c r="O6" s="174">
        <v>2</v>
      </c>
      <c r="P6" s="175"/>
      <c r="Q6" s="168"/>
      <c r="R6" s="168"/>
      <c r="S6" s="168"/>
      <c r="T6" s="168"/>
      <c r="U6" s="167"/>
      <c r="V6" s="167"/>
      <c r="W6" s="167"/>
      <c r="X6" s="167"/>
      <c r="Y6" s="167"/>
      <c r="Z6" s="167"/>
      <c r="AA6" s="167"/>
      <c r="AB6" s="167"/>
    </row>
    <row r="7" spans="1:29">
      <c r="A7" s="57" t="s">
        <v>154</v>
      </c>
      <c r="B7" s="57" t="s">
        <v>153</v>
      </c>
      <c r="C7" s="174">
        <v>5</v>
      </c>
      <c r="D7" s="174">
        <v>5</v>
      </c>
      <c r="E7" s="174">
        <v>5</v>
      </c>
      <c r="F7" s="174">
        <v>5</v>
      </c>
      <c r="G7" s="174">
        <v>5</v>
      </c>
      <c r="H7" s="174">
        <v>5</v>
      </c>
      <c r="I7" s="174">
        <v>5</v>
      </c>
      <c r="J7" s="174">
        <v>5</v>
      </c>
      <c r="K7" s="174">
        <v>5</v>
      </c>
      <c r="L7" s="174">
        <v>5</v>
      </c>
      <c r="M7" s="174">
        <v>5</v>
      </c>
      <c r="N7" s="174" t="s">
        <v>1</v>
      </c>
      <c r="O7" s="174">
        <v>5</v>
      </c>
      <c r="P7" s="175"/>
      <c r="Q7" s="168"/>
      <c r="R7" s="168"/>
      <c r="S7" s="168"/>
      <c r="T7" s="168"/>
      <c r="U7" s="167"/>
      <c r="V7" s="167"/>
      <c r="W7" s="167"/>
      <c r="X7" s="167"/>
      <c r="Y7" s="167"/>
      <c r="Z7" s="167"/>
      <c r="AA7" s="167"/>
      <c r="AB7" s="167"/>
    </row>
    <row r="8" spans="1:29">
      <c r="A8" s="57" t="s">
        <v>162</v>
      </c>
      <c r="B8" s="57" t="s">
        <v>153</v>
      </c>
      <c r="C8" s="174">
        <v>3</v>
      </c>
      <c r="D8" s="174">
        <v>3</v>
      </c>
      <c r="E8" s="174">
        <v>3</v>
      </c>
      <c r="F8" s="174">
        <v>3</v>
      </c>
      <c r="G8" s="174">
        <v>4</v>
      </c>
      <c r="H8" s="174">
        <v>3</v>
      </c>
      <c r="I8" s="174">
        <v>3</v>
      </c>
      <c r="J8" s="174">
        <v>3</v>
      </c>
      <c r="K8" s="174">
        <v>3</v>
      </c>
      <c r="L8" s="174">
        <v>4</v>
      </c>
      <c r="M8" s="174">
        <v>3</v>
      </c>
      <c r="N8" s="175" t="s">
        <v>1</v>
      </c>
      <c r="O8" s="174">
        <v>2</v>
      </c>
      <c r="P8" s="175"/>
      <c r="Q8" s="168"/>
      <c r="R8" s="168"/>
      <c r="S8" s="168"/>
      <c r="T8" s="168"/>
      <c r="U8" s="168"/>
      <c r="V8" s="167"/>
      <c r="W8" s="167"/>
      <c r="X8" s="167"/>
      <c r="Y8" s="167"/>
      <c r="Z8" s="167"/>
      <c r="AA8" s="167"/>
      <c r="AB8" s="167"/>
      <c r="AC8" s="167"/>
    </row>
    <row r="9" spans="1:29" s="26" customFormat="1">
      <c r="B9" s="26" t="s">
        <v>387</v>
      </c>
      <c r="C9" s="29">
        <f>SUM(C2:C8)</f>
        <v>27</v>
      </c>
      <c r="D9" s="29">
        <f t="shared" ref="D9:M9" si="0">SUM(D2:D8)</f>
        <v>25</v>
      </c>
      <c r="E9" s="29">
        <f t="shared" si="0"/>
        <v>27</v>
      </c>
      <c r="F9" s="29">
        <f t="shared" si="0"/>
        <v>24</v>
      </c>
      <c r="G9" s="29">
        <f t="shared" si="0"/>
        <v>26</v>
      </c>
      <c r="H9" s="29">
        <f t="shared" si="0"/>
        <v>27</v>
      </c>
      <c r="I9" s="29">
        <f t="shared" si="0"/>
        <v>27</v>
      </c>
      <c r="J9" s="29">
        <f t="shared" si="0"/>
        <v>23</v>
      </c>
      <c r="K9" s="29">
        <f t="shared" si="0"/>
        <v>28</v>
      </c>
      <c r="L9" s="29">
        <f t="shared" si="0"/>
        <v>26</v>
      </c>
      <c r="M9" s="29">
        <f t="shared" si="0"/>
        <v>25</v>
      </c>
      <c r="N9" s="26">
        <f>SUM(C9:M9)</f>
        <v>285</v>
      </c>
      <c r="O9" s="29">
        <f>SUM(O2:O8)</f>
        <v>20</v>
      </c>
      <c r="P9" s="26">
        <f>SUM(N9:O9)</f>
        <v>305</v>
      </c>
    </row>
    <row r="10" spans="1:29" s="26" customFormat="1">
      <c r="B10" s="26" t="s">
        <v>388</v>
      </c>
      <c r="C10" s="29">
        <v>1</v>
      </c>
      <c r="D10" s="29">
        <v>1</v>
      </c>
      <c r="E10" s="29">
        <v>3</v>
      </c>
      <c r="F10" s="29">
        <v>3</v>
      </c>
      <c r="G10" s="29">
        <v>3</v>
      </c>
      <c r="H10" s="29">
        <v>1</v>
      </c>
      <c r="I10" s="29">
        <v>1</v>
      </c>
      <c r="J10" s="29">
        <v>2</v>
      </c>
      <c r="K10" s="29">
        <v>1</v>
      </c>
      <c r="L10" s="29">
        <v>3</v>
      </c>
      <c r="M10" s="29">
        <v>2</v>
      </c>
      <c r="N10" s="29"/>
      <c r="O10" s="29">
        <v>3</v>
      </c>
    </row>
    <row r="11" spans="1:29" s="26" customFormat="1">
      <c r="B11" s="26" t="s">
        <v>389</v>
      </c>
      <c r="C11" s="29">
        <f>C9*C10</f>
        <v>27</v>
      </c>
      <c r="D11" s="29">
        <f t="shared" ref="D11:P11" si="1">D9*D10</f>
        <v>25</v>
      </c>
      <c r="E11" s="29">
        <f t="shared" si="1"/>
        <v>81</v>
      </c>
      <c r="F11" s="29">
        <f t="shared" si="1"/>
        <v>72</v>
      </c>
      <c r="G11" s="29">
        <f t="shared" si="1"/>
        <v>78</v>
      </c>
      <c r="H11" s="29">
        <f t="shared" si="1"/>
        <v>27</v>
      </c>
      <c r="I11" s="29">
        <f t="shared" si="1"/>
        <v>27</v>
      </c>
      <c r="J11" s="29">
        <f t="shared" si="1"/>
        <v>46</v>
      </c>
      <c r="K11" s="29">
        <f t="shared" si="1"/>
        <v>28</v>
      </c>
      <c r="L11" s="29">
        <f t="shared" si="1"/>
        <v>78</v>
      </c>
      <c r="M11" s="29">
        <f t="shared" si="1"/>
        <v>50</v>
      </c>
      <c r="N11" s="37">
        <f>SUM(C11:M11)</f>
        <v>539</v>
      </c>
      <c r="O11" s="29">
        <f t="shared" si="1"/>
        <v>60</v>
      </c>
      <c r="P11" s="37">
        <f>SUM(N11:O11)</f>
        <v>599</v>
      </c>
    </row>
    <row r="12" spans="1:29" s="26" customFormat="1">
      <c r="B12" s="26" t="s">
        <v>390</v>
      </c>
      <c r="C12" s="29">
        <v>35</v>
      </c>
      <c r="D12" s="29">
        <v>35</v>
      </c>
      <c r="E12" s="29">
        <v>105</v>
      </c>
      <c r="F12" s="29">
        <v>105</v>
      </c>
      <c r="G12" s="29">
        <v>105</v>
      </c>
      <c r="H12" s="29">
        <v>35</v>
      </c>
      <c r="I12" s="29">
        <v>35</v>
      </c>
      <c r="J12" s="29">
        <v>70</v>
      </c>
      <c r="K12" s="29">
        <v>35</v>
      </c>
      <c r="L12" s="29">
        <v>105</v>
      </c>
      <c r="M12" s="29">
        <v>70</v>
      </c>
      <c r="N12" s="26">
        <f>SUM(C12:M12)</f>
        <v>735</v>
      </c>
      <c r="O12" s="29">
        <v>105</v>
      </c>
      <c r="P12" s="37">
        <f>SUM(N12:O12)</f>
        <v>840</v>
      </c>
    </row>
    <row r="13" spans="1:29" s="180" customFormat="1">
      <c r="A13" s="177" t="s">
        <v>391</v>
      </c>
      <c r="B13" s="177"/>
      <c r="C13" s="178">
        <f>(C10*C9)/C12</f>
        <v>0.77142857142857146</v>
      </c>
      <c r="D13" s="178">
        <f>(D10*D9)/D12</f>
        <v>0.7142857142857143</v>
      </c>
      <c r="E13" s="178">
        <f>(E10*E9)/E12</f>
        <v>0.77142857142857146</v>
      </c>
      <c r="F13" s="178">
        <f>(F10*F9)/F12</f>
        <v>0.68571428571428572</v>
      </c>
      <c r="G13" s="178">
        <f>(G10*G9)/G12</f>
        <v>0.74285714285714288</v>
      </c>
      <c r="H13" s="178">
        <f>(H10*H9)/H12</f>
        <v>0.77142857142857146</v>
      </c>
      <c r="I13" s="178">
        <f>(I10*I9)/I12</f>
        <v>0.77142857142857146</v>
      </c>
      <c r="J13" s="178">
        <f>(J10*J9)/J12</f>
        <v>0.65714285714285714</v>
      </c>
      <c r="K13" s="178">
        <f>(K10*K9)/K12</f>
        <v>0.8</v>
      </c>
      <c r="L13" s="178">
        <f>(L10*L9)/L12</f>
        <v>0.74285714285714288</v>
      </c>
      <c r="M13" s="178">
        <f>(M10*M9)/M12</f>
        <v>0.7142857142857143</v>
      </c>
      <c r="N13" s="179">
        <f>N11/N12</f>
        <v>0.73333333333333328</v>
      </c>
      <c r="O13" s="178">
        <f>(O10*O9)/O12</f>
        <v>0.5714285714285714</v>
      </c>
      <c r="P13" s="179">
        <f>P11/P12</f>
        <v>0.71309523809523812</v>
      </c>
      <c r="Q13" s="177"/>
      <c r="R13" s="177"/>
      <c r="S13" s="177"/>
      <c r="T13" s="177"/>
      <c r="U13" s="177"/>
      <c r="V13" s="177"/>
    </row>
    <row r="14" spans="1:29">
      <c r="A14" s="57" t="s">
        <v>163</v>
      </c>
      <c r="B14" s="57" t="s">
        <v>31</v>
      </c>
      <c r="C14" s="174">
        <v>5</v>
      </c>
      <c r="D14" s="174">
        <v>4</v>
      </c>
      <c r="E14" s="174">
        <v>5</v>
      </c>
      <c r="F14" s="174">
        <v>5</v>
      </c>
      <c r="G14" s="174">
        <v>4</v>
      </c>
      <c r="H14" s="174">
        <v>5</v>
      </c>
      <c r="I14" s="174">
        <v>5</v>
      </c>
      <c r="J14" s="174">
        <v>5</v>
      </c>
      <c r="K14" s="174">
        <v>4</v>
      </c>
      <c r="L14" s="174">
        <v>5</v>
      </c>
      <c r="M14" s="174">
        <v>5</v>
      </c>
      <c r="N14" s="174" t="s">
        <v>1</v>
      </c>
      <c r="O14" s="174">
        <v>5</v>
      </c>
      <c r="P14" s="174"/>
      <c r="Q14" s="169"/>
      <c r="R14" s="169"/>
      <c r="S14" s="168"/>
      <c r="T14" s="168"/>
      <c r="U14" s="168"/>
      <c r="V14" s="167"/>
      <c r="W14" s="167"/>
      <c r="X14" s="167"/>
      <c r="Y14" s="167"/>
      <c r="Z14" s="167"/>
      <c r="AA14" s="167"/>
      <c r="AB14" s="167"/>
      <c r="AC14" s="167"/>
    </row>
    <row r="15" spans="1:29">
      <c r="A15" s="57" t="s">
        <v>161</v>
      </c>
      <c r="B15" s="57" t="s">
        <v>31</v>
      </c>
      <c r="C15" s="174">
        <v>5</v>
      </c>
      <c r="D15" s="174">
        <v>5</v>
      </c>
      <c r="E15" s="174">
        <v>5</v>
      </c>
      <c r="F15" s="174">
        <v>5</v>
      </c>
      <c r="G15" s="174">
        <v>5</v>
      </c>
      <c r="H15" s="174">
        <v>5</v>
      </c>
      <c r="I15" s="174">
        <v>5</v>
      </c>
      <c r="J15" s="174">
        <v>5</v>
      </c>
      <c r="K15" s="174">
        <v>5</v>
      </c>
      <c r="L15" s="174">
        <v>5</v>
      </c>
      <c r="M15" s="174">
        <v>5</v>
      </c>
      <c r="N15" s="175" t="s">
        <v>1</v>
      </c>
      <c r="O15" s="174">
        <v>5</v>
      </c>
      <c r="P15" s="175"/>
      <c r="Q15" s="168"/>
      <c r="R15" s="168"/>
      <c r="S15" s="168"/>
      <c r="T15" s="168"/>
      <c r="U15" s="168"/>
      <c r="V15" s="167"/>
      <c r="W15" s="167"/>
      <c r="X15" s="167"/>
      <c r="Y15" s="167"/>
      <c r="Z15" s="167"/>
      <c r="AA15" s="167"/>
      <c r="AB15" s="167"/>
      <c r="AC15" s="167"/>
    </row>
    <row r="16" spans="1:29">
      <c r="A16" s="57" t="s">
        <v>157</v>
      </c>
      <c r="B16" s="57" t="s">
        <v>31</v>
      </c>
      <c r="C16" s="174">
        <v>5</v>
      </c>
      <c r="D16" s="174">
        <v>5</v>
      </c>
      <c r="E16" s="174">
        <v>5</v>
      </c>
      <c r="F16" s="174">
        <v>4</v>
      </c>
      <c r="G16" s="174">
        <v>5</v>
      </c>
      <c r="H16" s="174">
        <v>4</v>
      </c>
      <c r="I16" s="174">
        <v>5</v>
      </c>
      <c r="J16" s="174">
        <v>4</v>
      </c>
      <c r="K16" s="174">
        <v>3</v>
      </c>
      <c r="L16" s="174">
        <v>4</v>
      </c>
      <c r="M16" s="174">
        <v>3</v>
      </c>
      <c r="N16" s="174" t="s">
        <v>1</v>
      </c>
      <c r="O16" s="174">
        <v>4</v>
      </c>
      <c r="P16" s="175"/>
      <c r="Q16" s="168"/>
      <c r="R16" s="168"/>
      <c r="S16" s="168"/>
      <c r="T16" s="168"/>
      <c r="U16" s="167"/>
      <c r="V16" s="167"/>
      <c r="W16" s="167"/>
      <c r="X16" s="167"/>
      <c r="Y16" s="167"/>
      <c r="Z16" s="167"/>
      <c r="AA16" s="167"/>
      <c r="AB16" s="167"/>
    </row>
    <row r="17" spans="1:29">
      <c r="A17" s="57" t="s">
        <v>165</v>
      </c>
      <c r="B17" s="57" t="s">
        <v>31</v>
      </c>
      <c r="C17" s="174">
        <v>5</v>
      </c>
      <c r="D17" s="174">
        <v>4</v>
      </c>
      <c r="E17" s="174">
        <v>5</v>
      </c>
      <c r="F17" s="174">
        <v>5</v>
      </c>
      <c r="G17" s="174">
        <v>5</v>
      </c>
      <c r="H17" s="174">
        <v>5</v>
      </c>
      <c r="I17" s="174">
        <v>5</v>
      </c>
      <c r="J17" s="174">
        <v>5</v>
      </c>
      <c r="K17" s="174">
        <v>5</v>
      </c>
      <c r="L17" s="174">
        <v>5</v>
      </c>
      <c r="M17" s="174">
        <v>5</v>
      </c>
      <c r="N17" s="174" t="s">
        <v>1</v>
      </c>
      <c r="O17" s="174">
        <v>5</v>
      </c>
    </row>
    <row r="18" spans="1:29">
      <c r="A18" s="57" t="s">
        <v>159</v>
      </c>
      <c r="B18" s="57" t="s">
        <v>31</v>
      </c>
      <c r="C18" s="174">
        <v>5</v>
      </c>
      <c r="D18" s="174">
        <v>5</v>
      </c>
      <c r="E18" s="174">
        <v>5</v>
      </c>
      <c r="F18" s="174">
        <v>5</v>
      </c>
      <c r="G18" s="174">
        <v>5</v>
      </c>
      <c r="H18" s="174">
        <v>5</v>
      </c>
      <c r="I18" s="174">
        <v>5</v>
      </c>
      <c r="J18" s="174">
        <v>5</v>
      </c>
      <c r="K18" s="174">
        <v>5</v>
      </c>
      <c r="L18" s="174">
        <v>5</v>
      </c>
      <c r="M18" s="174">
        <v>5</v>
      </c>
      <c r="N18" s="174" t="s">
        <v>1</v>
      </c>
      <c r="O18" s="174">
        <v>5</v>
      </c>
      <c r="P18" s="175"/>
      <c r="Q18" s="168"/>
      <c r="R18" s="168"/>
      <c r="S18" s="168"/>
      <c r="T18" s="168"/>
      <c r="U18" s="167"/>
      <c r="V18" s="167"/>
      <c r="W18" s="167"/>
      <c r="X18" s="167"/>
      <c r="Y18" s="167"/>
      <c r="Z18" s="167"/>
      <c r="AA18" s="167"/>
      <c r="AB18" s="167"/>
    </row>
    <row r="19" spans="1:29">
      <c r="A19" s="57" t="s">
        <v>154</v>
      </c>
      <c r="B19" s="57" t="s">
        <v>31</v>
      </c>
      <c r="C19" s="174">
        <v>4</v>
      </c>
      <c r="D19" s="174">
        <v>3</v>
      </c>
      <c r="E19" s="174">
        <v>4</v>
      </c>
      <c r="F19" s="174">
        <v>5</v>
      </c>
      <c r="G19" s="174">
        <v>5</v>
      </c>
      <c r="H19" s="174">
        <v>5</v>
      </c>
      <c r="I19" s="174">
        <v>5</v>
      </c>
      <c r="J19" s="174">
        <v>5</v>
      </c>
      <c r="K19" s="174">
        <v>5</v>
      </c>
      <c r="L19" s="174">
        <v>5</v>
      </c>
      <c r="M19" s="174">
        <v>5</v>
      </c>
      <c r="N19" s="174" t="s">
        <v>1</v>
      </c>
      <c r="O19" s="174">
        <v>4</v>
      </c>
      <c r="P19" s="175"/>
      <c r="Q19" s="168"/>
      <c r="R19" s="168"/>
      <c r="S19" s="168"/>
      <c r="T19" s="168"/>
      <c r="U19" s="167"/>
      <c r="V19" s="167"/>
      <c r="W19" s="167"/>
      <c r="X19" s="167"/>
      <c r="Y19" s="167"/>
      <c r="Z19" s="167"/>
      <c r="AA19" s="167"/>
      <c r="AB19" s="167"/>
    </row>
    <row r="20" spans="1:29">
      <c r="A20" s="57" t="s">
        <v>162</v>
      </c>
      <c r="B20" s="57" t="s">
        <v>31</v>
      </c>
      <c r="C20" s="174">
        <v>4</v>
      </c>
      <c r="D20" s="174">
        <v>3</v>
      </c>
      <c r="E20" s="174">
        <v>4</v>
      </c>
      <c r="F20" s="174">
        <v>4</v>
      </c>
      <c r="G20" s="174">
        <v>5</v>
      </c>
      <c r="H20" s="174">
        <v>4</v>
      </c>
      <c r="I20" s="174">
        <v>4</v>
      </c>
      <c r="J20" s="174">
        <v>4</v>
      </c>
      <c r="K20" s="174">
        <v>4</v>
      </c>
      <c r="L20" s="174">
        <v>3</v>
      </c>
      <c r="M20" s="174">
        <v>3</v>
      </c>
      <c r="N20" s="175" t="s">
        <v>1</v>
      </c>
      <c r="O20" s="174">
        <v>4</v>
      </c>
      <c r="P20" s="175"/>
      <c r="Q20" s="168"/>
      <c r="R20" s="168"/>
      <c r="S20" s="168"/>
      <c r="T20" s="168"/>
      <c r="U20" s="168"/>
      <c r="V20" s="167"/>
      <c r="W20" s="167"/>
      <c r="X20" s="167"/>
      <c r="Y20" s="167"/>
      <c r="Z20" s="167"/>
      <c r="AA20" s="167"/>
      <c r="AB20" s="167"/>
      <c r="AC20" s="167"/>
    </row>
    <row r="21" spans="1:29" s="26" customFormat="1">
      <c r="B21" s="26" t="s">
        <v>387</v>
      </c>
      <c r="C21" s="29">
        <f>SUM(C14:C20)</f>
        <v>33</v>
      </c>
      <c r="D21" s="29">
        <f t="shared" ref="D21:M21" si="2">SUM(D14:D20)</f>
        <v>29</v>
      </c>
      <c r="E21" s="29">
        <f t="shared" si="2"/>
        <v>33</v>
      </c>
      <c r="F21" s="29">
        <f t="shared" si="2"/>
        <v>33</v>
      </c>
      <c r="G21" s="29">
        <f t="shared" si="2"/>
        <v>34</v>
      </c>
      <c r="H21" s="29">
        <f t="shared" si="2"/>
        <v>33</v>
      </c>
      <c r="I21" s="29">
        <f t="shared" si="2"/>
        <v>34</v>
      </c>
      <c r="J21" s="29">
        <f t="shared" si="2"/>
        <v>33</v>
      </c>
      <c r="K21" s="29">
        <f t="shared" si="2"/>
        <v>31</v>
      </c>
      <c r="L21" s="29">
        <f t="shared" si="2"/>
        <v>32</v>
      </c>
      <c r="M21" s="29">
        <f t="shared" si="2"/>
        <v>31</v>
      </c>
      <c r="N21" s="26">
        <f>SUM(C21:M21)</f>
        <v>356</v>
      </c>
      <c r="O21" s="29">
        <f>SUM(O14:O20)</f>
        <v>32</v>
      </c>
      <c r="P21" s="26">
        <f>SUM(N21:O21)</f>
        <v>388</v>
      </c>
    </row>
    <row r="22" spans="1:29" s="26" customFormat="1">
      <c r="B22" s="26" t="s">
        <v>388</v>
      </c>
      <c r="C22" s="29">
        <v>1</v>
      </c>
      <c r="D22" s="29">
        <v>1</v>
      </c>
      <c r="E22" s="29">
        <v>3</v>
      </c>
      <c r="F22" s="29">
        <v>3</v>
      </c>
      <c r="G22" s="29">
        <v>3</v>
      </c>
      <c r="H22" s="29">
        <v>1</v>
      </c>
      <c r="I22" s="29">
        <v>1</v>
      </c>
      <c r="J22" s="29">
        <v>2</v>
      </c>
      <c r="K22" s="29">
        <v>1</v>
      </c>
      <c r="L22" s="29">
        <v>3</v>
      </c>
      <c r="M22" s="29">
        <v>2</v>
      </c>
      <c r="N22" s="29"/>
      <c r="O22" s="29">
        <v>3</v>
      </c>
    </row>
    <row r="23" spans="1:29" s="26" customFormat="1">
      <c r="B23" s="26" t="s">
        <v>389</v>
      </c>
      <c r="C23" s="29">
        <f>C21*C22</f>
        <v>33</v>
      </c>
      <c r="D23" s="29">
        <f t="shared" ref="D23:P23" si="3">D21*D22</f>
        <v>29</v>
      </c>
      <c r="E23" s="29">
        <f t="shared" si="3"/>
        <v>99</v>
      </c>
      <c r="F23" s="29">
        <f t="shared" si="3"/>
        <v>99</v>
      </c>
      <c r="G23" s="29">
        <f t="shared" si="3"/>
        <v>102</v>
      </c>
      <c r="H23" s="29">
        <f t="shared" si="3"/>
        <v>33</v>
      </c>
      <c r="I23" s="29">
        <f t="shared" si="3"/>
        <v>34</v>
      </c>
      <c r="J23" s="29">
        <f t="shared" si="3"/>
        <v>66</v>
      </c>
      <c r="K23" s="29">
        <f t="shared" si="3"/>
        <v>31</v>
      </c>
      <c r="L23" s="29">
        <f t="shared" si="3"/>
        <v>96</v>
      </c>
      <c r="M23" s="29">
        <f t="shared" si="3"/>
        <v>62</v>
      </c>
      <c r="N23" s="37">
        <f>SUM(C23:M23)</f>
        <v>684</v>
      </c>
      <c r="O23" s="29">
        <f t="shared" ref="O23:AA23" si="4">O21*O22</f>
        <v>96</v>
      </c>
      <c r="P23" s="37">
        <f>SUM(N23:O23)</f>
        <v>780</v>
      </c>
    </row>
    <row r="24" spans="1:29" s="26" customFormat="1">
      <c r="B24" s="26" t="s">
        <v>390</v>
      </c>
      <c r="C24" s="29">
        <v>35</v>
      </c>
      <c r="D24" s="29">
        <v>35</v>
      </c>
      <c r="E24" s="29">
        <v>105</v>
      </c>
      <c r="F24" s="29">
        <v>105</v>
      </c>
      <c r="G24" s="29">
        <v>105</v>
      </c>
      <c r="H24" s="29">
        <v>35</v>
      </c>
      <c r="I24" s="29">
        <v>35</v>
      </c>
      <c r="J24" s="29">
        <v>70</v>
      </c>
      <c r="K24" s="29">
        <v>35</v>
      </c>
      <c r="L24" s="29">
        <v>105</v>
      </c>
      <c r="M24" s="29">
        <v>70</v>
      </c>
      <c r="N24" s="26">
        <f>SUM(C24:M24)</f>
        <v>735</v>
      </c>
      <c r="O24" s="29">
        <v>105</v>
      </c>
      <c r="P24" s="37">
        <f>SUM(N24:O24)</f>
        <v>840</v>
      </c>
    </row>
    <row r="25" spans="1:29" s="180" customFormat="1">
      <c r="A25" s="177" t="s">
        <v>391</v>
      </c>
      <c r="B25" s="177"/>
      <c r="C25" s="178">
        <f>(C22*C21)/C24</f>
        <v>0.94285714285714284</v>
      </c>
      <c r="D25" s="178">
        <f>(D22*D21)/D24</f>
        <v>0.82857142857142863</v>
      </c>
      <c r="E25" s="178">
        <f>(E22*E21)/E24</f>
        <v>0.94285714285714284</v>
      </c>
      <c r="F25" s="178">
        <f>(F22*F21)/F24</f>
        <v>0.94285714285714284</v>
      </c>
      <c r="G25" s="178">
        <f>(G22*G21)/G24</f>
        <v>0.97142857142857142</v>
      </c>
      <c r="H25" s="178">
        <f>(H22*H21)/H24</f>
        <v>0.94285714285714284</v>
      </c>
      <c r="I25" s="178">
        <f>(I22*I21)/I24</f>
        <v>0.97142857142857142</v>
      </c>
      <c r="J25" s="178">
        <f>(J22*J21)/J24</f>
        <v>0.94285714285714284</v>
      </c>
      <c r="K25" s="178">
        <f>(K22*K21)/K24</f>
        <v>0.88571428571428568</v>
      </c>
      <c r="L25" s="178">
        <f>(L22*L21)/L24</f>
        <v>0.91428571428571426</v>
      </c>
      <c r="M25" s="178">
        <f>(M22*M21)/M24</f>
        <v>0.88571428571428568</v>
      </c>
      <c r="N25" s="179">
        <f>N23/N24</f>
        <v>0.93061224489795913</v>
      </c>
      <c r="O25" s="178">
        <f>(O22*O21)/O24</f>
        <v>0.91428571428571426</v>
      </c>
      <c r="P25" s="179">
        <f>P23/P24</f>
        <v>0.9285714285714286</v>
      </c>
      <c r="Q25" s="177"/>
      <c r="R25" s="177"/>
      <c r="S25" s="177"/>
      <c r="T25" s="177"/>
      <c r="U25" s="177"/>
      <c r="V25" s="177"/>
    </row>
    <row r="26" spans="1:29">
      <c r="A26" s="57" t="s">
        <v>163</v>
      </c>
      <c r="B26" s="57" t="s">
        <v>35</v>
      </c>
      <c r="C26" s="174">
        <v>4</v>
      </c>
      <c r="D26" s="174">
        <v>4</v>
      </c>
      <c r="E26" s="174">
        <v>5</v>
      </c>
      <c r="F26" s="174">
        <v>3</v>
      </c>
      <c r="G26" s="174">
        <v>3</v>
      </c>
      <c r="H26" s="174">
        <v>3</v>
      </c>
      <c r="I26" s="174">
        <v>3</v>
      </c>
      <c r="J26" s="174">
        <v>3</v>
      </c>
      <c r="K26" s="174">
        <v>4</v>
      </c>
      <c r="L26" s="174">
        <v>2</v>
      </c>
      <c r="M26" s="174">
        <v>3</v>
      </c>
      <c r="N26" s="174" t="s">
        <v>1</v>
      </c>
      <c r="O26" s="174">
        <v>4</v>
      </c>
      <c r="P26" s="174"/>
      <c r="Q26" s="168"/>
      <c r="R26" s="168"/>
      <c r="S26" s="168"/>
      <c r="T26" s="168"/>
      <c r="U26" s="168"/>
      <c r="V26" s="167"/>
      <c r="W26" s="167"/>
      <c r="X26" s="167"/>
      <c r="Y26" s="167"/>
      <c r="Z26" s="167"/>
      <c r="AA26" s="167"/>
      <c r="AB26" s="167"/>
      <c r="AC26" s="167"/>
    </row>
    <row r="27" spans="1:29">
      <c r="A27" s="57" t="s">
        <v>161</v>
      </c>
      <c r="B27" s="57" t="s">
        <v>35</v>
      </c>
      <c r="C27" s="174">
        <v>5</v>
      </c>
      <c r="D27" s="174">
        <v>5</v>
      </c>
      <c r="E27" s="174">
        <v>5</v>
      </c>
      <c r="F27" s="174">
        <v>5</v>
      </c>
      <c r="G27" s="174">
        <v>5</v>
      </c>
      <c r="H27" s="174">
        <v>5</v>
      </c>
      <c r="I27" s="174">
        <v>5</v>
      </c>
      <c r="J27" s="174">
        <v>5</v>
      </c>
      <c r="K27" s="174">
        <v>5</v>
      </c>
      <c r="L27" s="174">
        <v>3</v>
      </c>
      <c r="M27" s="174">
        <v>3</v>
      </c>
      <c r="N27" s="175" t="s">
        <v>1</v>
      </c>
      <c r="O27" s="174">
        <v>5</v>
      </c>
      <c r="P27" s="175"/>
      <c r="Q27" s="168"/>
      <c r="R27" s="168"/>
      <c r="S27" s="168"/>
      <c r="T27" s="168"/>
      <c r="U27" s="168"/>
      <c r="V27" s="167"/>
      <c r="W27" s="167"/>
      <c r="X27" s="167"/>
      <c r="Y27" s="167"/>
      <c r="Z27" s="167"/>
      <c r="AA27" s="167"/>
      <c r="AB27" s="167"/>
      <c r="AC27" s="167"/>
    </row>
    <row r="28" spans="1:29">
      <c r="A28" s="57" t="s">
        <v>157</v>
      </c>
      <c r="B28" s="57" t="s">
        <v>35</v>
      </c>
      <c r="C28" s="174">
        <v>4</v>
      </c>
      <c r="D28" s="174">
        <v>4</v>
      </c>
      <c r="E28" s="174">
        <v>5</v>
      </c>
      <c r="F28" s="174">
        <v>4</v>
      </c>
      <c r="G28" s="174">
        <v>4</v>
      </c>
      <c r="H28" s="174">
        <v>3</v>
      </c>
      <c r="I28" s="174">
        <v>3</v>
      </c>
      <c r="J28" s="174">
        <v>4</v>
      </c>
      <c r="K28" s="174">
        <v>4</v>
      </c>
      <c r="L28" s="174">
        <v>2</v>
      </c>
      <c r="M28" s="174">
        <v>3</v>
      </c>
      <c r="N28" s="174" t="s">
        <v>1</v>
      </c>
      <c r="O28" s="174">
        <v>4</v>
      </c>
      <c r="P28" s="174"/>
      <c r="Q28" s="57"/>
      <c r="R28" s="57"/>
      <c r="S28" s="57"/>
      <c r="T28" s="57"/>
      <c r="U28" s="57"/>
      <c r="V28" s="57"/>
      <c r="W28" s="57"/>
      <c r="X28" s="57"/>
      <c r="Y28" s="57"/>
      <c r="Z28" s="57"/>
      <c r="AA28" s="57"/>
      <c r="AB28" s="57"/>
    </row>
    <row r="29" spans="1:29">
      <c r="A29" s="57" t="s">
        <v>165</v>
      </c>
      <c r="B29" s="57" t="s">
        <v>35</v>
      </c>
      <c r="C29" s="174">
        <v>5</v>
      </c>
      <c r="D29" s="174">
        <v>5</v>
      </c>
      <c r="E29" s="174">
        <v>5</v>
      </c>
      <c r="F29" s="174">
        <v>5</v>
      </c>
      <c r="G29" s="174">
        <v>5</v>
      </c>
      <c r="H29" s="174">
        <v>5</v>
      </c>
      <c r="I29" s="174">
        <v>5</v>
      </c>
      <c r="J29" s="174">
        <v>5</v>
      </c>
      <c r="K29" s="174">
        <v>5</v>
      </c>
      <c r="L29" s="174">
        <v>5</v>
      </c>
      <c r="M29" s="174">
        <v>5</v>
      </c>
      <c r="N29" s="174" t="s">
        <v>1</v>
      </c>
      <c r="O29" s="174">
        <v>5</v>
      </c>
    </row>
    <row r="30" spans="1:29">
      <c r="A30" s="57" t="s">
        <v>159</v>
      </c>
      <c r="B30" s="57" t="s">
        <v>35</v>
      </c>
      <c r="C30" s="174">
        <v>5</v>
      </c>
      <c r="D30" s="174">
        <v>5</v>
      </c>
      <c r="E30" s="174">
        <v>5</v>
      </c>
      <c r="F30" s="174">
        <v>5</v>
      </c>
      <c r="G30" s="174">
        <v>5</v>
      </c>
      <c r="H30" s="174">
        <v>5</v>
      </c>
      <c r="I30" s="174">
        <v>5</v>
      </c>
      <c r="J30" s="174">
        <v>5</v>
      </c>
      <c r="K30" s="174">
        <v>5</v>
      </c>
      <c r="L30" s="174">
        <v>4</v>
      </c>
      <c r="M30" s="174">
        <v>5</v>
      </c>
      <c r="N30" s="174" t="s">
        <v>1</v>
      </c>
      <c r="O30" s="174">
        <v>5</v>
      </c>
      <c r="P30" s="175"/>
      <c r="Q30" s="168"/>
      <c r="R30" s="168"/>
      <c r="S30" s="168"/>
      <c r="T30" s="168"/>
      <c r="U30" s="167"/>
      <c r="V30" s="167"/>
      <c r="W30" s="167"/>
      <c r="X30" s="167"/>
      <c r="Y30" s="167"/>
      <c r="Z30" s="167"/>
      <c r="AA30" s="167"/>
      <c r="AB30" s="167"/>
    </row>
    <row r="31" spans="1:29">
      <c r="A31" s="57" t="s">
        <v>154</v>
      </c>
      <c r="B31" s="57" t="s">
        <v>35</v>
      </c>
      <c r="C31" s="174">
        <v>5</v>
      </c>
      <c r="D31" s="174">
        <v>5</v>
      </c>
      <c r="E31" s="174">
        <v>5</v>
      </c>
      <c r="F31" s="174">
        <v>5</v>
      </c>
      <c r="G31" s="174">
        <v>5</v>
      </c>
      <c r="H31" s="174">
        <v>5</v>
      </c>
      <c r="I31" s="174">
        <v>2</v>
      </c>
      <c r="J31" s="174">
        <v>5</v>
      </c>
      <c r="K31" s="174">
        <v>5</v>
      </c>
      <c r="L31" s="174">
        <v>2</v>
      </c>
      <c r="M31" s="174">
        <v>2</v>
      </c>
      <c r="N31" s="174" t="s">
        <v>1</v>
      </c>
      <c r="O31" s="174">
        <v>4</v>
      </c>
      <c r="P31" s="175"/>
      <c r="Q31" s="168"/>
      <c r="R31" s="168"/>
      <c r="S31" s="168"/>
      <c r="T31" s="168"/>
      <c r="U31" s="167"/>
      <c r="V31" s="167"/>
      <c r="W31" s="167"/>
      <c r="X31" s="167"/>
      <c r="Y31" s="167"/>
      <c r="Z31" s="167"/>
      <c r="AA31" s="167"/>
      <c r="AB31" s="167"/>
    </row>
    <row r="32" spans="1:29">
      <c r="A32" s="57" t="s">
        <v>162</v>
      </c>
      <c r="B32" s="57" t="s">
        <v>35</v>
      </c>
      <c r="C32" s="174">
        <v>3</v>
      </c>
      <c r="D32" s="174">
        <v>4</v>
      </c>
      <c r="E32" s="174">
        <v>4</v>
      </c>
      <c r="F32" s="174">
        <v>4</v>
      </c>
      <c r="G32" s="174">
        <v>5</v>
      </c>
      <c r="H32" s="174">
        <v>4</v>
      </c>
      <c r="I32" s="174">
        <v>4</v>
      </c>
      <c r="J32" s="174">
        <v>4</v>
      </c>
      <c r="K32" s="174">
        <v>5</v>
      </c>
      <c r="L32" s="174">
        <v>3</v>
      </c>
      <c r="M32" s="174">
        <v>4</v>
      </c>
      <c r="N32" s="175" t="s">
        <v>1</v>
      </c>
      <c r="O32" s="174">
        <v>5</v>
      </c>
      <c r="P32" s="175"/>
      <c r="Q32" s="168"/>
      <c r="R32" s="168"/>
      <c r="S32" s="168"/>
      <c r="T32" s="168"/>
      <c r="U32" s="168"/>
      <c r="V32" s="167"/>
      <c r="W32" s="167"/>
      <c r="X32" s="167"/>
      <c r="Y32" s="167"/>
      <c r="Z32" s="167"/>
      <c r="AA32" s="167"/>
      <c r="AB32" s="167"/>
      <c r="AC32" s="167"/>
    </row>
    <row r="33" spans="1:29" s="26" customFormat="1">
      <c r="B33" s="26" t="s">
        <v>387</v>
      </c>
      <c r="C33" s="29">
        <f>SUM(C26:C32)</f>
        <v>31</v>
      </c>
      <c r="D33" s="29">
        <f t="shared" ref="D33:M33" si="5">SUM(D26:D32)</f>
        <v>32</v>
      </c>
      <c r="E33" s="29">
        <f t="shared" si="5"/>
        <v>34</v>
      </c>
      <c r="F33" s="29">
        <f t="shared" si="5"/>
        <v>31</v>
      </c>
      <c r="G33" s="29">
        <f t="shared" si="5"/>
        <v>32</v>
      </c>
      <c r="H33" s="29">
        <f t="shared" si="5"/>
        <v>30</v>
      </c>
      <c r="I33" s="29">
        <f t="shared" si="5"/>
        <v>27</v>
      </c>
      <c r="J33" s="29">
        <f t="shared" si="5"/>
        <v>31</v>
      </c>
      <c r="K33" s="29">
        <f t="shared" si="5"/>
        <v>33</v>
      </c>
      <c r="L33" s="29">
        <f t="shared" si="5"/>
        <v>21</v>
      </c>
      <c r="M33" s="29">
        <f t="shared" si="5"/>
        <v>25</v>
      </c>
      <c r="N33" s="26">
        <f>SUM(C33:M33)</f>
        <v>327</v>
      </c>
      <c r="O33" s="29">
        <f>SUM(O26:O32)</f>
        <v>32</v>
      </c>
      <c r="P33" s="26">
        <f>SUM(N33:O33)</f>
        <v>359</v>
      </c>
    </row>
    <row r="34" spans="1:29" s="26" customFormat="1">
      <c r="B34" s="26" t="s">
        <v>388</v>
      </c>
      <c r="C34" s="29">
        <v>1</v>
      </c>
      <c r="D34" s="29">
        <v>1</v>
      </c>
      <c r="E34" s="29">
        <v>3</v>
      </c>
      <c r="F34" s="29">
        <v>3</v>
      </c>
      <c r="G34" s="29">
        <v>3</v>
      </c>
      <c r="H34" s="29">
        <v>1</v>
      </c>
      <c r="I34" s="29">
        <v>1</v>
      </c>
      <c r="J34" s="29">
        <v>2</v>
      </c>
      <c r="K34" s="29">
        <v>1</v>
      </c>
      <c r="L34" s="29">
        <v>3</v>
      </c>
      <c r="M34" s="29">
        <v>2</v>
      </c>
      <c r="N34" s="29"/>
      <c r="O34" s="29">
        <v>3</v>
      </c>
    </row>
    <row r="35" spans="1:29" s="26" customFormat="1">
      <c r="B35" s="26" t="s">
        <v>389</v>
      </c>
      <c r="C35" s="29">
        <f>C33*C34</f>
        <v>31</v>
      </c>
      <c r="D35" s="29">
        <f t="shared" ref="D35:P35" si="6">D33*D34</f>
        <v>32</v>
      </c>
      <c r="E35" s="29">
        <f t="shared" si="6"/>
        <v>102</v>
      </c>
      <c r="F35" s="29">
        <f t="shared" si="6"/>
        <v>93</v>
      </c>
      <c r="G35" s="29">
        <f t="shared" si="6"/>
        <v>96</v>
      </c>
      <c r="H35" s="29">
        <f t="shared" si="6"/>
        <v>30</v>
      </c>
      <c r="I35" s="29">
        <f t="shared" si="6"/>
        <v>27</v>
      </c>
      <c r="J35" s="29">
        <f t="shared" si="6"/>
        <v>62</v>
      </c>
      <c r="K35" s="29">
        <f t="shared" si="6"/>
        <v>33</v>
      </c>
      <c r="L35" s="29">
        <f t="shared" si="6"/>
        <v>63</v>
      </c>
      <c r="M35" s="29">
        <f t="shared" si="6"/>
        <v>50</v>
      </c>
      <c r="N35" s="37">
        <f>SUM(C35:M35)</f>
        <v>619</v>
      </c>
      <c r="O35" s="29">
        <f t="shared" ref="O35:AA35" si="7">O33*O34</f>
        <v>96</v>
      </c>
      <c r="P35" s="37">
        <f>SUM(N35:O35)</f>
        <v>715</v>
      </c>
    </row>
    <row r="36" spans="1:29" s="26" customFormat="1">
      <c r="B36" s="26" t="s">
        <v>390</v>
      </c>
      <c r="C36" s="29">
        <v>35</v>
      </c>
      <c r="D36" s="29">
        <v>35</v>
      </c>
      <c r="E36" s="29">
        <v>105</v>
      </c>
      <c r="F36" s="29">
        <v>105</v>
      </c>
      <c r="G36" s="29">
        <v>105</v>
      </c>
      <c r="H36" s="29">
        <v>35</v>
      </c>
      <c r="I36" s="29">
        <v>35</v>
      </c>
      <c r="J36" s="29">
        <v>70</v>
      </c>
      <c r="K36" s="29">
        <v>35</v>
      </c>
      <c r="L36" s="29">
        <v>105</v>
      </c>
      <c r="M36" s="29">
        <v>70</v>
      </c>
      <c r="N36" s="26">
        <f>SUM(C36:M36)</f>
        <v>735</v>
      </c>
      <c r="O36" s="29">
        <v>105</v>
      </c>
      <c r="P36" s="37">
        <f>SUM(N36:O36)</f>
        <v>840</v>
      </c>
    </row>
    <row r="37" spans="1:29" s="180" customFormat="1">
      <c r="A37" s="177" t="s">
        <v>391</v>
      </c>
      <c r="B37" s="177"/>
      <c r="C37" s="178">
        <f>(C34*C33)/C36</f>
        <v>0.88571428571428568</v>
      </c>
      <c r="D37" s="178">
        <f>(D34*D33)/D36</f>
        <v>0.91428571428571426</v>
      </c>
      <c r="E37" s="178">
        <f>(E34*E33)/E36</f>
        <v>0.97142857142857142</v>
      </c>
      <c r="F37" s="178">
        <f>(F34*F33)/F36</f>
        <v>0.88571428571428568</v>
      </c>
      <c r="G37" s="178">
        <f>(G34*G33)/G36</f>
        <v>0.91428571428571426</v>
      </c>
      <c r="H37" s="178">
        <f>(H34*H33)/H36</f>
        <v>0.8571428571428571</v>
      </c>
      <c r="I37" s="178">
        <f>(I34*I33)/I36</f>
        <v>0.77142857142857146</v>
      </c>
      <c r="J37" s="178">
        <f>(J34*J33)/J36</f>
        <v>0.88571428571428568</v>
      </c>
      <c r="K37" s="178">
        <f>(K34*K33)/K36</f>
        <v>0.94285714285714284</v>
      </c>
      <c r="L37" s="178">
        <f>(L34*L33)/L36</f>
        <v>0.6</v>
      </c>
      <c r="M37" s="178">
        <f>(M34*M33)/M36</f>
        <v>0.7142857142857143</v>
      </c>
      <c r="N37" s="179">
        <f>N35/N36</f>
        <v>0.84217687074829928</v>
      </c>
      <c r="O37" s="178">
        <f>(O34*O33)/O36</f>
        <v>0.91428571428571426</v>
      </c>
      <c r="P37" s="179">
        <f>P35/P36</f>
        <v>0.85119047619047616</v>
      </c>
      <c r="Q37" s="177"/>
      <c r="R37" s="177"/>
      <c r="S37" s="177"/>
      <c r="T37" s="177"/>
      <c r="U37" s="177"/>
      <c r="V37" s="177"/>
    </row>
    <row r="38" spans="1:29">
      <c r="A38" s="57" t="s">
        <v>163</v>
      </c>
      <c r="B38" s="57" t="s">
        <v>39</v>
      </c>
      <c r="C38" s="174">
        <v>4</v>
      </c>
      <c r="D38" s="174">
        <v>4</v>
      </c>
      <c r="E38" s="174">
        <v>4</v>
      </c>
      <c r="F38" s="174">
        <v>4</v>
      </c>
      <c r="G38" s="174">
        <v>4</v>
      </c>
      <c r="H38" s="174">
        <v>3</v>
      </c>
      <c r="I38" s="174">
        <v>4</v>
      </c>
      <c r="J38" s="174">
        <v>5</v>
      </c>
      <c r="K38" s="174">
        <v>4</v>
      </c>
      <c r="L38" s="174">
        <v>5</v>
      </c>
      <c r="M38" s="174">
        <v>4</v>
      </c>
      <c r="N38" s="175" t="s">
        <v>1</v>
      </c>
      <c r="O38" s="174">
        <v>4</v>
      </c>
      <c r="P38" s="175"/>
      <c r="Q38" s="168"/>
      <c r="R38" s="168"/>
      <c r="S38" s="168"/>
      <c r="T38" s="168"/>
      <c r="U38" s="168"/>
      <c r="V38" s="167"/>
      <c r="W38" s="167"/>
      <c r="X38" s="167"/>
      <c r="Y38" s="167"/>
      <c r="Z38" s="167"/>
      <c r="AA38" s="167"/>
      <c r="AB38" s="167"/>
      <c r="AC38" s="167"/>
    </row>
    <row r="39" spans="1:29">
      <c r="A39" s="57" t="s">
        <v>161</v>
      </c>
      <c r="B39" s="57" t="s">
        <v>39</v>
      </c>
      <c r="C39" s="174">
        <v>5</v>
      </c>
      <c r="D39" s="174">
        <v>5</v>
      </c>
      <c r="E39" s="174">
        <v>5</v>
      </c>
      <c r="F39" s="174">
        <v>5</v>
      </c>
      <c r="G39" s="174">
        <v>5</v>
      </c>
      <c r="H39" s="174">
        <v>5</v>
      </c>
      <c r="I39" s="174">
        <v>5</v>
      </c>
      <c r="J39" s="174">
        <v>5</v>
      </c>
      <c r="K39" s="174">
        <v>5</v>
      </c>
      <c r="L39" s="174">
        <v>5</v>
      </c>
      <c r="M39" s="174">
        <v>5</v>
      </c>
      <c r="N39" s="175" t="s">
        <v>1</v>
      </c>
      <c r="O39" s="174">
        <v>4</v>
      </c>
      <c r="P39" s="175"/>
      <c r="Q39" s="168"/>
      <c r="R39" s="168"/>
      <c r="S39" s="168"/>
      <c r="T39" s="168"/>
      <c r="U39" s="168"/>
      <c r="V39" s="167"/>
      <c r="W39" s="167"/>
      <c r="X39" s="167"/>
      <c r="Y39" s="167"/>
      <c r="Z39" s="167"/>
      <c r="AA39" s="167"/>
      <c r="AB39" s="167"/>
      <c r="AC39" s="167"/>
    </row>
    <row r="40" spans="1:29">
      <c r="A40" s="57" t="s">
        <v>157</v>
      </c>
      <c r="B40" s="57" t="s">
        <v>39</v>
      </c>
      <c r="C40" s="174">
        <v>5</v>
      </c>
      <c r="D40" s="174">
        <v>5</v>
      </c>
      <c r="E40" s="174">
        <v>5</v>
      </c>
      <c r="F40" s="174">
        <v>5</v>
      </c>
      <c r="G40" s="174">
        <v>5</v>
      </c>
      <c r="H40" s="174">
        <v>3</v>
      </c>
      <c r="I40" s="174">
        <v>5</v>
      </c>
      <c r="J40" s="174">
        <v>5</v>
      </c>
      <c r="K40" s="174">
        <v>3</v>
      </c>
      <c r="L40" s="174">
        <v>5</v>
      </c>
      <c r="M40" s="174">
        <v>3</v>
      </c>
      <c r="N40" s="174" t="s">
        <v>1</v>
      </c>
      <c r="O40" s="174">
        <v>4</v>
      </c>
      <c r="P40" s="175" t="s">
        <v>1</v>
      </c>
      <c r="Q40" s="168" t="s">
        <v>1</v>
      </c>
      <c r="R40" s="168" t="s">
        <v>1</v>
      </c>
      <c r="S40" s="168" t="s">
        <v>1</v>
      </c>
      <c r="T40" s="168" t="s">
        <v>1</v>
      </c>
      <c r="U40" s="167" t="s">
        <v>1</v>
      </c>
      <c r="V40" s="167" t="s">
        <v>1</v>
      </c>
      <c r="W40" s="167" t="s">
        <v>1</v>
      </c>
      <c r="X40" s="167" t="s">
        <v>1</v>
      </c>
      <c r="Y40" s="167" t="s">
        <v>1</v>
      </c>
      <c r="Z40" s="167" t="s">
        <v>1</v>
      </c>
      <c r="AA40" s="167" t="s">
        <v>1</v>
      </c>
      <c r="AB40" s="167" t="s">
        <v>1</v>
      </c>
    </row>
    <row r="41" spans="1:29">
      <c r="A41" s="57" t="s">
        <v>165</v>
      </c>
      <c r="B41" s="57" t="s">
        <v>39</v>
      </c>
      <c r="C41" s="174">
        <v>5</v>
      </c>
      <c r="D41" s="174">
        <v>5</v>
      </c>
      <c r="E41" s="174">
        <v>5</v>
      </c>
      <c r="F41" s="174">
        <v>5</v>
      </c>
      <c r="G41" s="174">
        <v>5</v>
      </c>
      <c r="H41" s="174">
        <v>5</v>
      </c>
      <c r="I41" s="174">
        <v>5</v>
      </c>
      <c r="J41" s="174">
        <v>5</v>
      </c>
      <c r="K41" s="174">
        <v>5</v>
      </c>
      <c r="L41" s="174">
        <v>5</v>
      </c>
      <c r="M41" s="174">
        <v>5</v>
      </c>
      <c r="N41" s="174" t="s">
        <v>1</v>
      </c>
      <c r="O41" s="174">
        <v>4</v>
      </c>
    </row>
    <row r="42" spans="1:29">
      <c r="A42" s="57" t="s">
        <v>159</v>
      </c>
      <c r="B42" s="57" t="s">
        <v>39</v>
      </c>
      <c r="C42" s="174">
        <v>5</v>
      </c>
      <c r="D42" s="174">
        <v>4</v>
      </c>
      <c r="E42" s="174">
        <v>5</v>
      </c>
      <c r="F42" s="174">
        <v>4</v>
      </c>
      <c r="G42" s="174">
        <v>4</v>
      </c>
      <c r="H42" s="174">
        <v>5</v>
      </c>
      <c r="I42" s="174">
        <v>5</v>
      </c>
      <c r="J42" s="174">
        <v>5</v>
      </c>
      <c r="K42" s="174">
        <v>5</v>
      </c>
      <c r="L42" s="174">
        <v>3</v>
      </c>
      <c r="M42" s="174">
        <v>5</v>
      </c>
      <c r="N42" s="174" t="s">
        <v>1</v>
      </c>
      <c r="O42" s="174">
        <v>4</v>
      </c>
      <c r="P42" s="175"/>
      <c r="Q42" s="168"/>
      <c r="R42" s="168"/>
      <c r="S42" s="168"/>
      <c r="T42" s="168"/>
      <c r="U42" s="167"/>
      <c r="V42" s="167"/>
      <c r="W42" s="167"/>
      <c r="X42" s="167"/>
      <c r="Y42" s="167"/>
      <c r="Z42" s="167"/>
      <c r="AA42" s="167"/>
      <c r="AB42" s="167"/>
    </row>
    <row r="43" spans="1:29">
      <c r="A43" s="57" t="s">
        <v>154</v>
      </c>
      <c r="B43" s="57" t="s">
        <v>39</v>
      </c>
      <c r="C43" s="174">
        <v>5</v>
      </c>
      <c r="D43" s="174">
        <v>5</v>
      </c>
      <c r="E43" s="174">
        <v>5</v>
      </c>
      <c r="F43" s="174">
        <v>5</v>
      </c>
      <c r="G43" s="174">
        <v>5</v>
      </c>
      <c r="H43" s="174">
        <v>5</v>
      </c>
      <c r="I43" s="174">
        <v>5</v>
      </c>
      <c r="J43" s="174">
        <v>5</v>
      </c>
      <c r="K43" s="174">
        <v>5</v>
      </c>
      <c r="L43" s="174">
        <v>5</v>
      </c>
      <c r="M43" s="174">
        <v>5</v>
      </c>
      <c r="N43" s="174" t="s">
        <v>1</v>
      </c>
      <c r="O43" s="174">
        <v>3</v>
      </c>
      <c r="P43" s="175"/>
      <c r="Q43" s="168"/>
      <c r="R43" s="168"/>
      <c r="S43" s="168"/>
      <c r="T43" s="168"/>
      <c r="U43" s="167"/>
      <c r="V43" s="167"/>
      <c r="W43" s="167"/>
      <c r="X43" s="167"/>
      <c r="Y43" s="167"/>
      <c r="Z43" s="167"/>
      <c r="AA43" s="167"/>
      <c r="AB43" s="167"/>
    </row>
    <row r="44" spans="1:29">
      <c r="A44" s="57" t="s">
        <v>162</v>
      </c>
      <c r="B44" s="57" t="s">
        <v>39</v>
      </c>
      <c r="C44" s="174">
        <v>4</v>
      </c>
      <c r="D44" s="174">
        <v>3</v>
      </c>
      <c r="E44" s="174">
        <v>4</v>
      </c>
      <c r="F44" s="174">
        <v>4</v>
      </c>
      <c r="G44" s="174">
        <v>3</v>
      </c>
      <c r="H44" s="174">
        <v>3</v>
      </c>
      <c r="I44" s="174">
        <v>3</v>
      </c>
      <c r="J44" s="174">
        <v>4</v>
      </c>
      <c r="K44" s="174">
        <v>4</v>
      </c>
      <c r="L44" s="174">
        <v>3</v>
      </c>
      <c r="M44" s="174">
        <v>4</v>
      </c>
      <c r="N44" s="175" t="s">
        <v>1</v>
      </c>
      <c r="O44" s="174">
        <v>3</v>
      </c>
      <c r="P44" s="175"/>
      <c r="Q44" s="168"/>
      <c r="R44" s="168"/>
      <c r="S44" s="168"/>
      <c r="T44" s="168"/>
      <c r="U44" s="168"/>
      <c r="V44" s="167"/>
      <c r="W44" s="167"/>
      <c r="X44" s="167"/>
      <c r="Y44" s="167"/>
      <c r="Z44" s="167"/>
      <c r="AA44" s="167"/>
      <c r="AB44" s="167"/>
      <c r="AC44" s="167"/>
    </row>
    <row r="45" spans="1:29" s="26" customFormat="1">
      <c r="B45" s="26" t="s">
        <v>387</v>
      </c>
      <c r="C45" s="29">
        <f>SUM(C38:C44)</f>
        <v>33</v>
      </c>
      <c r="D45" s="29">
        <f t="shared" ref="D45:M45" si="8">SUM(D38:D44)</f>
        <v>31</v>
      </c>
      <c r="E45" s="29">
        <f t="shared" si="8"/>
        <v>33</v>
      </c>
      <c r="F45" s="29">
        <f t="shared" si="8"/>
        <v>32</v>
      </c>
      <c r="G45" s="29">
        <f t="shared" si="8"/>
        <v>31</v>
      </c>
      <c r="H45" s="29">
        <f t="shared" si="8"/>
        <v>29</v>
      </c>
      <c r="I45" s="29">
        <f t="shared" si="8"/>
        <v>32</v>
      </c>
      <c r="J45" s="29">
        <f t="shared" si="8"/>
        <v>34</v>
      </c>
      <c r="K45" s="29">
        <f t="shared" si="8"/>
        <v>31</v>
      </c>
      <c r="L45" s="29">
        <f t="shared" si="8"/>
        <v>31</v>
      </c>
      <c r="M45" s="29">
        <f t="shared" si="8"/>
        <v>31</v>
      </c>
      <c r="N45" s="26">
        <f>SUM(C45:M45)</f>
        <v>348</v>
      </c>
      <c r="O45" s="29">
        <f>SUM(O38:O44)</f>
        <v>26</v>
      </c>
      <c r="P45" s="26">
        <f>SUM(N45:O45)</f>
        <v>374</v>
      </c>
    </row>
    <row r="46" spans="1:29" s="26" customFormat="1">
      <c r="B46" s="26" t="s">
        <v>388</v>
      </c>
      <c r="C46" s="29">
        <v>1</v>
      </c>
      <c r="D46" s="29">
        <v>1</v>
      </c>
      <c r="E46" s="29">
        <v>3</v>
      </c>
      <c r="F46" s="29">
        <v>3</v>
      </c>
      <c r="G46" s="29">
        <v>3</v>
      </c>
      <c r="H46" s="29">
        <v>1</v>
      </c>
      <c r="I46" s="29">
        <v>1</v>
      </c>
      <c r="J46" s="29">
        <v>2</v>
      </c>
      <c r="K46" s="29">
        <v>1</v>
      </c>
      <c r="L46" s="29">
        <v>3</v>
      </c>
      <c r="M46" s="29">
        <v>2</v>
      </c>
      <c r="N46" s="29"/>
      <c r="O46" s="29">
        <v>3</v>
      </c>
    </row>
    <row r="47" spans="1:29" s="26" customFormat="1">
      <c r="B47" s="26" t="s">
        <v>389</v>
      </c>
      <c r="C47" s="29">
        <f>C45*C46</f>
        <v>33</v>
      </c>
      <c r="D47" s="29">
        <f t="shared" ref="D47:P47" si="9">D45*D46</f>
        <v>31</v>
      </c>
      <c r="E47" s="29">
        <f t="shared" si="9"/>
        <v>99</v>
      </c>
      <c r="F47" s="29">
        <f t="shared" si="9"/>
        <v>96</v>
      </c>
      <c r="G47" s="29">
        <f t="shared" si="9"/>
        <v>93</v>
      </c>
      <c r="H47" s="29">
        <f t="shared" si="9"/>
        <v>29</v>
      </c>
      <c r="I47" s="29">
        <f t="shared" si="9"/>
        <v>32</v>
      </c>
      <c r="J47" s="29">
        <f t="shared" si="9"/>
        <v>68</v>
      </c>
      <c r="K47" s="29">
        <f t="shared" si="9"/>
        <v>31</v>
      </c>
      <c r="L47" s="29">
        <f t="shared" si="9"/>
        <v>93</v>
      </c>
      <c r="M47" s="29">
        <f t="shared" si="9"/>
        <v>62</v>
      </c>
      <c r="N47" s="37">
        <f>SUM(C47:M47)</f>
        <v>667</v>
      </c>
      <c r="O47" s="29">
        <f t="shared" ref="O47:AA47" si="10">O45*O46</f>
        <v>78</v>
      </c>
      <c r="P47" s="37">
        <f>SUM(N47:O47)</f>
        <v>745</v>
      </c>
    </row>
    <row r="48" spans="1:29" s="26" customFormat="1">
      <c r="B48" s="26" t="s">
        <v>390</v>
      </c>
      <c r="C48" s="29">
        <v>35</v>
      </c>
      <c r="D48" s="29">
        <v>35</v>
      </c>
      <c r="E48" s="29">
        <v>105</v>
      </c>
      <c r="F48" s="29">
        <v>105</v>
      </c>
      <c r="G48" s="29">
        <v>105</v>
      </c>
      <c r="H48" s="29">
        <v>35</v>
      </c>
      <c r="I48" s="29">
        <v>35</v>
      </c>
      <c r="J48" s="29">
        <v>70</v>
      </c>
      <c r="K48" s="29">
        <v>35</v>
      </c>
      <c r="L48" s="29">
        <v>105</v>
      </c>
      <c r="M48" s="29">
        <v>70</v>
      </c>
      <c r="N48" s="26">
        <f>SUM(C48:M48)</f>
        <v>735</v>
      </c>
      <c r="O48" s="29">
        <v>105</v>
      </c>
      <c r="P48" s="37">
        <f>SUM(N48:O48)</f>
        <v>840</v>
      </c>
    </row>
    <row r="49" spans="1:29" s="180" customFormat="1">
      <c r="A49" s="177" t="s">
        <v>391</v>
      </c>
      <c r="B49" s="177"/>
      <c r="C49" s="178">
        <f>(C46*C45)/C48</f>
        <v>0.94285714285714284</v>
      </c>
      <c r="D49" s="178">
        <f>(D46*D45)/D48</f>
        <v>0.88571428571428568</v>
      </c>
      <c r="E49" s="178">
        <f>(E46*E45)/E48</f>
        <v>0.94285714285714284</v>
      </c>
      <c r="F49" s="178">
        <f>(F46*F45)/F48</f>
        <v>0.91428571428571426</v>
      </c>
      <c r="G49" s="178">
        <f>(G46*G45)/G48</f>
        <v>0.88571428571428568</v>
      </c>
      <c r="H49" s="178">
        <f>(H46*H45)/H48</f>
        <v>0.82857142857142863</v>
      </c>
      <c r="I49" s="178">
        <f>(I46*I45)/I48</f>
        <v>0.91428571428571426</v>
      </c>
      <c r="J49" s="178">
        <f>(J46*J45)/J48</f>
        <v>0.97142857142857142</v>
      </c>
      <c r="K49" s="178">
        <f>(K46*K45)/K48</f>
        <v>0.88571428571428568</v>
      </c>
      <c r="L49" s="178">
        <f>(L46*L45)/L48</f>
        <v>0.88571428571428568</v>
      </c>
      <c r="M49" s="178">
        <f>(M46*M45)/M48</f>
        <v>0.88571428571428568</v>
      </c>
      <c r="N49" s="179">
        <f>N47/N48</f>
        <v>0.90748299319727888</v>
      </c>
      <c r="O49" s="178">
        <f>(O46*O45)/O48</f>
        <v>0.74285714285714288</v>
      </c>
      <c r="P49" s="179">
        <f>P47/P48</f>
        <v>0.88690476190476186</v>
      </c>
      <c r="Q49" s="177"/>
      <c r="R49" s="177"/>
      <c r="S49" s="177"/>
      <c r="T49" s="177"/>
      <c r="U49" s="177"/>
      <c r="V49" s="177"/>
    </row>
    <row r="50" spans="1:29">
      <c r="A50" s="57" t="s">
        <v>163</v>
      </c>
      <c r="B50" s="57" t="s">
        <v>184</v>
      </c>
      <c r="C50" s="174">
        <v>3</v>
      </c>
      <c r="D50" s="174">
        <v>2</v>
      </c>
      <c r="E50" s="174">
        <v>4</v>
      </c>
      <c r="F50" s="174">
        <v>3</v>
      </c>
      <c r="G50" s="174">
        <v>3</v>
      </c>
      <c r="H50" s="174">
        <v>3</v>
      </c>
      <c r="I50" s="174">
        <v>3</v>
      </c>
      <c r="J50" s="174">
        <v>3</v>
      </c>
      <c r="K50" s="174">
        <v>2</v>
      </c>
      <c r="L50" s="174">
        <v>2</v>
      </c>
      <c r="M50" s="174">
        <v>2</v>
      </c>
      <c r="N50" s="174" t="s">
        <v>1</v>
      </c>
      <c r="O50" s="174">
        <v>3</v>
      </c>
      <c r="P50" s="174"/>
      <c r="Q50" s="168"/>
      <c r="R50" s="168"/>
      <c r="S50" s="168"/>
      <c r="T50" s="168"/>
      <c r="U50" s="168"/>
      <c r="V50" s="167"/>
      <c r="W50" s="167"/>
      <c r="X50" s="167"/>
      <c r="Y50" s="167"/>
      <c r="Z50" s="167"/>
      <c r="AA50" s="167"/>
      <c r="AB50" s="167"/>
      <c r="AC50" s="167"/>
    </row>
    <row r="51" spans="1:29">
      <c r="A51" s="57" t="s">
        <v>161</v>
      </c>
      <c r="B51" s="57" t="s">
        <v>184</v>
      </c>
      <c r="C51" s="174">
        <v>5</v>
      </c>
      <c r="D51" s="174">
        <v>5</v>
      </c>
      <c r="E51" s="174">
        <v>5</v>
      </c>
      <c r="F51" s="174">
        <v>5</v>
      </c>
      <c r="G51" s="174">
        <v>5</v>
      </c>
      <c r="H51" s="174">
        <v>5</v>
      </c>
      <c r="I51" s="174">
        <v>5</v>
      </c>
      <c r="J51" s="174">
        <v>5</v>
      </c>
      <c r="K51" s="174">
        <v>5</v>
      </c>
      <c r="L51" s="174">
        <v>4</v>
      </c>
      <c r="M51" s="174">
        <v>5</v>
      </c>
      <c r="N51" s="175" t="s">
        <v>1</v>
      </c>
      <c r="O51" s="174">
        <v>5</v>
      </c>
      <c r="P51" s="175"/>
      <c r="Q51" s="168"/>
      <c r="R51" s="168"/>
      <c r="S51" s="168"/>
      <c r="T51" s="168"/>
      <c r="U51" s="168"/>
      <c r="V51" s="167"/>
      <c r="W51" s="167"/>
      <c r="X51" s="167"/>
      <c r="Y51" s="167"/>
      <c r="Z51" s="167"/>
      <c r="AA51" s="167"/>
      <c r="AB51" s="167"/>
      <c r="AC51" s="167"/>
    </row>
    <row r="52" spans="1:29">
      <c r="A52" s="57" t="s">
        <v>157</v>
      </c>
      <c r="B52" s="57" t="s">
        <v>184</v>
      </c>
      <c r="C52" s="174">
        <v>4</v>
      </c>
      <c r="D52" s="174">
        <v>2</v>
      </c>
      <c r="E52" s="174">
        <v>5</v>
      </c>
      <c r="F52" s="174">
        <v>3</v>
      </c>
      <c r="G52" s="174">
        <v>3</v>
      </c>
      <c r="H52" s="174">
        <v>2</v>
      </c>
      <c r="I52" s="174">
        <v>4</v>
      </c>
      <c r="J52" s="174">
        <v>2</v>
      </c>
      <c r="K52" s="174">
        <v>3</v>
      </c>
      <c r="L52" s="174">
        <v>2</v>
      </c>
      <c r="M52" s="174">
        <v>3</v>
      </c>
      <c r="N52" s="174" t="s">
        <v>1</v>
      </c>
      <c r="O52" s="174">
        <v>3</v>
      </c>
      <c r="P52" s="175" t="s">
        <v>1</v>
      </c>
      <c r="Q52" s="168" t="s">
        <v>1</v>
      </c>
      <c r="R52" s="168" t="s">
        <v>1</v>
      </c>
      <c r="S52" s="168" t="s">
        <v>1</v>
      </c>
      <c r="T52" s="168" t="s">
        <v>1</v>
      </c>
      <c r="U52" s="167"/>
      <c r="V52" s="167"/>
      <c r="W52" s="167"/>
      <c r="X52" s="167"/>
      <c r="Y52" s="167"/>
      <c r="Z52" s="167"/>
      <c r="AA52" s="167"/>
      <c r="AB52" s="167"/>
    </row>
    <row r="53" spans="1:29">
      <c r="A53" s="57" t="s">
        <v>165</v>
      </c>
      <c r="B53" s="57" t="s">
        <v>184</v>
      </c>
      <c r="C53" s="174">
        <v>5</v>
      </c>
      <c r="D53" s="174">
        <v>4</v>
      </c>
      <c r="E53" s="174">
        <v>5</v>
      </c>
      <c r="F53" s="174">
        <v>4</v>
      </c>
      <c r="G53" s="174">
        <v>5</v>
      </c>
      <c r="H53" s="174">
        <v>5</v>
      </c>
      <c r="I53" s="174">
        <v>5</v>
      </c>
      <c r="J53" s="174">
        <v>4</v>
      </c>
      <c r="K53" s="174">
        <v>4</v>
      </c>
      <c r="L53" s="174">
        <v>4</v>
      </c>
      <c r="M53" s="174">
        <v>4</v>
      </c>
      <c r="N53" s="174" t="s">
        <v>1</v>
      </c>
      <c r="O53" s="174">
        <v>4</v>
      </c>
    </row>
    <row r="54" spans="1:29">
      <c r="A54" s="57" t="s">
        <v>159</v>
      </c>
      <c r="B54" s="57" t="s">
        <v>184</v>
      </c>
      <c r="C54" s="174">
        <v>5</v>
      </c>
      <c r="D54" s="174">
        <v>5</v>
      </c>
      <c r="E54" s="174">
        <v>5</v>
      </c>
      <c r="F54" s="174">
        <v>5</v>
      </c>
      <c r="G54" s="174">
        <v>5</v>
      </c>
      <c r="H54" s="174">
        <v>5</v>
      </c>
      <c r="I54" s="174">
        <v>5</v>
      </c>
      <c r="J54" s="174">
        <v>4</v>
      </c>
      <c r="K54" s="174">
        <v>5</v>
      </c>
      <c r="L54" s="174">
        <v>4</v>
      </c>
      <c r="M54" s="174">
        <v>5</v>
      </c>
      <c r="N54" s="174" t="s">
        <v>1</v>
      </c>
      <c r="O54" s="174">
        <v>4</v>
      </c>
      <c r="P54" s="175"/>
      <c r="Q54" s="168"/>
      <c r="R54" s="168"/>
      <c r="S54" s="168"/>
      <c r="T54" s="168"/>
      <c r="U54" s="167"/>
      <c r="V54" s="167"/>
      <c r="W54" s="167"/>
      <c r="X54" s="167"/>
      <c r="Y54" s="167"/>
      <c r="Z54" s="167"/>
      <c r="AA54" s="167"/>
      <c r="AB54" s="167"/>
    </row>
    <row r="55" spans="1:29">
      <c r="A55" s="57" t="s">
        <v>154</v>
      </c>
      <c r="B55" s="57" t="s">
        <v>184</v>
      </c>
      <c r="C55" s="174">
        <v>5</v>
      </c>
      <c r="D55" s="174">
        <v>5</v>
      </c>
      <c r="E55" s="174">
        <v>5</v>
      </c>
      <c r="F55" s="174">
        <v>5</v>
      </c>
      <c r="G55" s="174">
        <v>5</v>
      </c>
      <c r="H55" s="174">
        <v>5</v>
      </c>
      <c r="I55" s="174">
        <v>5</v>
      </c>
      <c r="J55" s="174">
        <v>5</v>
      </c>
      <c r="K55" s="174">
        <v>5</v>
      </c>
      <c r="L55" s="174">
        <v>5</v>
      </c>
      <c r="M55" s="174">
        <v>5</v>
      </c>
      <c r="N55" s="174" t="s">
        <v>1</v>
      </c>
      <c r="O55" s="174">
        <v>5</v>
      </c>
      <c r="P55" s="175"/>
      <c r="Q55" s="168"/>
      <c r="R55" s="168"/>
      <c r="S55" s="168"/>
      <c r="T55" s="168"/>
      <c r="U55" s="167"/>
      <c r="V55" s="167"/>
      <c r="W55" s="167"/>
      <c r="X55" s="167"/>
      <c r="Y55" s="167"/>
      <c r="Z55" s="167"/>
      <c r="AA55" s="167"/>
      <c r="AB55" s="167"/>
    </row>
    <row r="56" spans="1:29">
      <c r="A56" s="57" t="s">
        <v>162</v>
      </c>
      <c r="B56" s="57" t="s">
        <v>184</v>
      </c>
      <c r="C56" s="174">
        <v>3</v>
      </c>
      <c r="D56" s="174">
        <v>3</v>
      </c>
      <c r="E56" s="174">
        <v>4</v>
      </c>
      <c r="F56" s="174">
        <v>4</v>
      </c>
      <c r="G56" s="174">
        <v>3</v>
      </c>
      <c r="H56" s="174">
        <v>4</v>
      </c>
      <c r="I56" s="174">
        <v>4</v>
      </c>
      <c r="J56" s="174">
        <v>3</v>
      </c>
      <c r="K56" s="174">
        <v>4</v>
      </c>
      <c r="L56" s="174">
        <v>3</v>
      </c>
      <c r="M56" s="174">
        <v>4</v>
      </c>
      <c r="N56" s="175" t="s">
        <v>1</v>
      </c>
      <c r="O56" s="174">
        <v>3</v>
      </c>
      <c r="P56" s="175"/>
      <c r="Q56" s="168"/>
      <c r="R56" s="168"/>
      <c r="S56" s="168"/>
      <c r="T56" s="168"/>
      <c r="U56" s="168"/>
      <c r="V56" s="167"/>
      <c r="W56" s="167"/>
      <c r="X56" s="167"/>
      <c r="Y56" s="167"/>
      <c r="Z56" s="167"/>
      <c r="AA56" s="167"/>
      <c r="AB56" s="167"/>
      <c r="AC56" s="167"/>
    </row>
    <row r="57" spans="1:29" s="26" customFormat="1">
      <c r="B57" s="26" t="s">
        <v>387</v>
      </c>
      <c r="C57" s="29">
        <f>SUM(C50:C56)</f>
        <v>30</v>
      </c>
      <c r="D57" s="29">
        <f t="shared" ref="D57:M57" si="11">SUM(D50:D56)</f>
        <v>26</v>
      </c>
      <c r="E57" s="29">
        <f t="shared" si="11"/>
        <v>33</v>
      </c>
      <c r="F57" s="29">
        <f t="shared" si="11"/>
        <v>29</v>
      </c>
      <c r="G57" s="29">
        <f t="shared" si="11"/>
        <v>29</v>
      </c>
      <c r="H57" s="29">
        <f t="shared" si="11"/>
        <v>29</v>
      </c>
      <c r="I57" s="29">
        <f t="shared" si="11"/>
        <v>31</v>
      </c>
      <c r="J57" s="29">
        <f t="shared" si="11"/>
        <v>26</v>
      </c>
      <c r="K57" s="29">
        <f t="shared" si="11"/>
        <v>28</v>
      </c>
      <c r="L57" s="29">
        <f t="shared" si="11"/>
        <v>24</v>
      </c>
      <c r="M57" s="29">
        <f t="shared" si="11"/>
        <v>28</v>
      </c>
      <c r="N57" s="26">
        <f>SUM(C57:M57)</f>
        <v>313</v>
      </c>
      <c r="O57" s="29">
        <f>SUM(O50:O56)</f>
        <v>27</v>
      </c>
      <c r="P57" s="26">
        <f>SUM(N57:O57)</f>
        <v>340</v>
      </c>
    </row>
    <row r="58" spans="1:29" s="26" customFormat="1">
      <c r="B58" s="26" t="s">
        <v>388</v>
      </c>
      <c r="C58" s="29">
        <v>1</v>
      </c>
      <c r="D58" s="29">
        <v>1</v>
      </c>
      <c r="E58" s="29">
        <v>3</v>
      </c>
      <c r="F58" s="29">
        <v>3</v>
      </c>
      <c r="G58" s="29">
        <v>3</v>
      </c>
      <c r="H58" s="29">
        <v>1</v>
      </c>
      <c r="I58" s="29">
        <v>1</v>
      </c>
      <c r="J58" s="29">
        <v>2</v>
      </c>
      <c r="K58" s="29">
        <v>1</v>
      </c>
      <c r="L58" s="29">
        <v>3</v>
      </c>
      <c r="M58" s="29">
        <v>2</v>
      </c>
      <c r="N58" s="29"/>
      <c r="O58" s="29">
        <v>3</v>
      </c>
    </row>
    <row r="59" spans="1:29" s="26" customFormat="1">
      <c r="B59" s="26" t="s">
        <v>389</v>
      </c>
      <c r="C59" s="29">
        <f>C57*C58</f>
        <v>30</v>
      </c>
      <c r="D59" s="29">
        <f t="shared" ref="D59:P59" si="12">D57*D58</f>
        <v>26</v>
      </c>
      <c r="E59" s="29">
        <f t="shared" si="12"/>
        <v>99</v>
      </c>
      <c r="F59" s="29">
        <f t="shared" si="12"/>
        <v>87</v>
      </c>
      <c r="G59" s="29">
        <f t="shared" si="12"/>
        <v>87</v>
      </c>
      <c r="H59" s="29">
        <f t="shared" si="12"/>
        <v>29</v>
      </c>
      <c r="I59" s="29">
        <f t="shared" si="12"/>
        <v>31</v>
      </c>
      <c r="J59" s="29">
        <f t="shared" si="12"/>
        <v>52</v>
      </c>
      <c r="K59" s="29">
        <f t="shared" si="12"/>
        <v>28</v>
      </c>
      <c r="L59" s="29">
        <f t="shared" si="12"/>
        <v>72</v>
      </c>
      <c r="M59" s="29">
        <f t="shared" si="12"/>
        <v>56</v>
      </c>
      <c r="N59" s="37">
        <f>SUM(C59:M59)</f>
        <v>597</v>
      </c>
      <c r="O59" s="29">
        <f t="shared" ref="O59:AA59" si="13">O57*O58</f>
        <v>81</v>
      </c>
      <c r="P59" s="37">
        <f>SUM(N59:O59)</f>
        <v>678</v>
      </c>
    </row>
    <row r="60" spans="1:29" s="26" customFormat="1">
      <c r="B60" s="26" t="s">
        <v>390</v>
      </c>
      <c r="C60" s="29">
        <v>35</v>
      </c>
      <c r="D60" s="29">
        <v>35</v>
      </c>
      <c r="E60" s="29">
        <v>105</v>
      </c>
      <c r="F60" s="29">
        <v>105</v>
      </c>
      <c r="G60" s="29">
        <v>105</v>
      </c>
      <c r="H60" s="29">
        <v>35</v>
      </c>
      <c r="I60" s="29">
        <v>35</v>
      </c>
      <c r="J60" s="29">
        <v>70</v>
      </c>
      <c r="K60" s="29">
        <v>35</v>
      </c>
      <c r="L60" s="29">
        <v>105</v>
      </c>
      <c r="M60" s="29">
        <v>70</v>
      </c>
      <c r="N60" s="26">
        <f>SUM(C60:M60)</f>
        <v>735</v>
      </c>
      <c r="O60" s="29">
        <v>105</v>
      </c>
      <c r="P60" s="37">
        <f>SUM(N60:O60)</f>
        <v>840</v>
      </c>
    </row>
    <row r="61" spans="1:29" s="180" customFormat="1">
      <c r="A61" s="177" t="s">
        <v>391</v>
      </c>
      <c r="B61" s="177"/>
      <c r="C61" s="178">
        <f>(C58*C57)/C60</f>
        <v>0.8571428571428571</v>
      </c>
      <c r="D61" s="178">
        <f>(D58*D57)/D60</f>
        <v>0.74285714285714288</v>
      </c>
      <c r="E61" s="178">
        <f>(E58*E57)/E60</f>
        <v>0.94285714285714284</v>
      </c>
      <c r="F61" s="178">
        <f>(F58*F57)/F60</f>
        <v>0.82857142857142863</v>
      </c>
      <c r="G61" s="178">
        <f>(G58*G57)/G60</f>
        <v>0.82857142857142863</v>
      </c>
      <c r="H61" s="178">
        <f>(H58*H57)/H60</f>
        <v>0.82857142857142863</v>
      </c>
      <c r="I61" s="178">
        <f>(I58*I57)/I60</f>
        <v>0.88571428571428568</v>
      </c>
      <c r="J61" s="178">
        <f>(J58*J57)/J60</f>
        <v>0.74285714285714288</v>
      </c>
      <c r="K61" s="178">
        <f>(K58*K57)/K60</f>
        <v>0.8</v>
      </c>
      <c r="L61" s="178">
        <f>(L58*L57)/L60</f>
        <v>0.68571428571428572</v>
      </c>
      <c r="M61" s="178">
        <f>(M58*M57)/M60</f>
        <v>0.8</v>
      </c>
      <c r="N61" s="179">
        <f>N59/N60</f>
        <v>0.81224489795918364</v>
      </c>
      <c r="O61" s="178">
        <f>(O58*O57)/O60</f>
        <v>0.77142857142857146</v>
      </c>
      <c r="P61" s="179">
        <f>P59/P60</f>
        <v>0.80714285714285716</v>
      </c>
      <c r="Q61" s="177"/>
      <c r="R61" s="177"/>
      <c r="S61" s="177"/>
      <c r="T61" s="177"/>
      <c r="U61" s="177"/>
      <c r="V61" s="177"/>
    </row>
    <row r="62" spans="1:29">
      <c r="A62" s="57" t="s">
        <v>163</v>
      </c>
      <c r="B62" s="57" t="s">
        <v>48</v>
      </c>
      <c r="C62" s="174">
        <v>5</v>
      </c>
      <c r="D62" s="174">
        <v>4</v>
      </c>
      <c r="E62" s="174">
        <v>4</v>
      </c>
      <c r="F62" s="174">
        <v>4</v>
      </c>
      <c r="G62" s="174">
        <v>4</v>
      </c>
      <c r="H62" s="174">
        <v>3</v>
      </c>
      <c r="I62" s="174">
        <v>4</v>
      </c>
      <c r="J62" s="174">
        <v>4</v>
      </c>
      <c r="K62" s="174">
        <v>4</v>
      </c>
      <c r="L62" s="174">
        <v>5</v>
      </c>
      <c r="M62" s="174">
        <v>5</v>
      </c>
      <c r="N62" s="174" t="s">
        <v>1</v>
      </c>
      <c r="O62" s="174">
        <v>4</v>
      </c>
      <c r="P62" s="174"/>
      <c r="Q62" s="168"/>
      <c r="R62" s="168"/>
      <c r="S62" s="168"/>
      <c r="T62" s="168"/>
      <c r="U62" s="168"/>
      <c r="V62" s="167"/>
      <c r="W62" s="167"/>
      <c r="X62" s="167"/>
      <c r="Y62" s="167"/>
      <c r="Z62" s="167"/>
      <c r="AA62" s="167"/>
      <c r="AB62" s="167"/>
      <c r="AC62" s="167"/>
    </row>
    <row r="63" spans="1:29">
      <c r="A63" s="57" t="s">
        <v>161</v>
      </c>
      <c r="B63" s="57" t="s">
        <v>48</v>
      </c>
      <c r="C63" s="174">
        <v>5</v>
      </c>
      <c r="D63" s="174">
        <v>5</v>
      </c>
      <c r="E63" s="174">
        <v>5</v>
      </c>
      <c r="F63" s="174">
        <v>5</v>
      </c>
      <c r="G63" s="174">
        <v>5</v>
      </c>
      <c r="H63" s="174">
        <v>5</v>
      </c>
      <c r="I63" s="174">
        <v>5</v>
      </c>
      <c r="J63" s="174">
        <v>5</v>
      </c>
      <c r="K63" s="174">
        <v>5</v>
      </c>
      <c r="L63" s="174">
        <v>5</v>
      </c>
      <c r="M63" s="174">
        <v>5</v>
      </c>
      <c r="N63" s="175" t="s">
        <v>1</v>
      </c>
      <c r="O63" s="174">
        <v>5</v>
      </c>
      <c r="P63" s="175"/>
      <c r="Q63" s="168"/>
      <c r="R63" s="168"/>
      <c r="S63" s="168"/>
      <c r="T63" s="168"/>
      <c r="U63" s="168"/>
      <c r="V63" s="167"/>
      <c r="W63" s="167"/>
      <c r="X63" s="167"/>
      <c r="Y63" s="167"/>
      <c r="Z63" s="167"/>
      <c r="AA63" s="167"/>
      <c r="AB63" s="167"/>
      <c r="AC63" s="167"/>
    </row>
    <row r="64" spans="1:29">
      <c r="A64" s="57" t="s">
        <v>157</v>
      </c>
      <c r="B64" s="57" t="s">
        <v>48</v>
      </c>
      <c r="C64" s="174">
        <v>4</v>
      </c>
      <c r="D64" s="174">
        <v>4</v>
      </c>
      <c r="E64" s="174">
        <v>5</v>
      </c>
      <c r="F64" s="174">
        <v>5</v>
      </c>
      <c r="G64" s="174">
        <v>5</v>
      </c>
      <c r="H64" s="174">
        <v>4</v>
      </c>
      <c r="I64" s="174">
        <v>4</v>
      </c>
      <c r="J64" s="174">
        <v>5</v>
      </c>
      <c r="K64" s="174">
        <v>4</v>
      </c>
      <c r="L64" s="174">
        <v>5</v>
      </c>
      <c r="M64" s="174">
        <v>5</v>
      </c>
      <c r="N64" s="174" t="s">
        <v>1</v>
      </c>
      <c r="O64" s="174">
        <v>5</v>
      </c>
      <c r="P64" s="175" t="s">
        <v>1</v>
      </c>
      <c r="Q64" s="168" t="s">
        <v>1</v>
      </c>
      <c r="R64" s="168" t="s">
        <v>1</v>
      </c>
      <c r="S64" s="168" t="s">
        <v>1</v>
      </c>
      <c r="T64" s="168" t="s">
        <v>1</v>
      </c>
      <c r="U64" s="167"/>
      <c r="V64" s="167"/>
      <c r="W64" s="167"/>
      <c r="X64" s="167"/>
      <c r="Y64" s="167"/>
      <c r="Z64" s="167"/>
      <c r="AA64" s="167"/>
      <c r="AB64" s="167"/>
    </row>
    <row r="65" spans="1:29">
      <c r="A65" s="57" t="s">
        <v>165</v>
      </c>
      <c r="B65" s="57" t="s">
        <v>48</v>
      </c>
      <c r="C65" s="174">
        <v>5</v>
      </c>
      <c r="D65" s="174">
        <v>5</v>
      </c>
      <c r="E65" s="174">
        <v>5</v>
      </c>
      <c r="F65" s="174">
        <v>5</v>
      </c>
      <c r="G65" s="174">
        <v>5</v>
      </c>
      <c r="H65" s="174">
        <v>5</v>
      </c>
      <c r="I65" s="174">
        <v>5</v>
      </c>
      <c r="J65" s="174">
        <v>5</v>
      </c>
      <c r="K65" s="174">
        <v>5</v>
      </c>
      <c r="L65" s="174">
        <v>5</v>
      </c>
      <c r="M65" s="174">
        <v>5</v>
      </c>
      <c r="N65" s="174" t="s">
        <v>1</v>
      </c>
      <c r="O65" s="174">
        <v>5</v>
      </c>
    </row>
    <row r="66" spans="1:29">
      <c r="A66" s="57" t="s">
        <v>159</v>
      </c>
      <c r="B66" s="57" t="s">
        <v>48</v>
      </c>
      <c r="C66" s="174">
        <v>5</v>
      </c>
      <c r="D66" s="174">
        <v>5</v>
      </c>
      <c r="E66" s="174">
        <v>5</v>
      </c>
      <c r="F66" s="174">
        <v>5</v>
      </c>
      <c r="G66" s="174">
        <v>5</v>
      </c>
      <c r="H66" s="174">
        <v>5</v>
      </c>
      <c r="I66" s="174">
        <v>4</v>
      </c>
      <c r="J66" s="174">
        <v>5</v>
      </c>
      <c r="K66" s="174">
        <v>5</v>
      </c>
      <c r="L66" s="174">
        <v>4</v>
      </c>
      <c r="M66" s="174">
        <v>5</v>
      </c>
      <c r="N66" s="174" t="s">
        <v>1</v>
      </c>
      <c r="O66" s="174">
        <v>5</v>
      </c>
      <c r="P66" s="175"/>
      <c r="Q66" s="168"/>
      <c r="R66" s="168"/>
      <c r="S66" s="168"/>
      <c r="T66" s="168"/>
      <c r="U66" s="167"/>
      <c r="V66" s="167"/>
      <c r="W66" s="167"/>
      <c r="X66" s="167"/>
      <c r="Y66" s="167"/>
      <c r="Z66" s="167"/>
      <c r="AA66" s="167"/>
      <c r="AB66" s="167"/>
    </row>
    <row r="67" spans="1:29">
      <c r="A67" s="57" t="s">
        <v>154</v>
      </c>
      <c r="B67" s="57" t="s">
        <v>48</v>
      </c>
      <c r="C67" s="174">
        <v>5</v>
      </c>
      <c r="D67" s="174">
        <v>5</v>
      </c>
      <c r="E67" s="174">
        <v>5</v>
      </c>
      <c r="F67" s="174">
        <v>5</v>
      </c>
      <c r="G67" s="174">
        <v>5</v>
      </c>
      <c r="H67" s="174">
        <v>5</v>
      </c>
      <c r="I67" s="174">
        <v>5</v>
      </c>
      <c r="J67" s="174">
        <v>5</v>
      </c>
      <c r="K67" s="174">
        <v>5</v>
      </c>
      <c r="L67" s="174">
        <v>5</v>
      </c>
      <c r="M67" s="174">
        <v>5</v>
      </c>
      <c r="N67" s="174" t="s">
        <v>1</v>
      </c>
      <c r="O67" s="174">
        <v>5</v>
      </c>
      <c r="P67" s="175"/>
      <c r="Q67" s="168"/>
      <c r="R67" s="168"/>
      <c r="S67" s="168"/>
      <c r="T67" s="168"/>
      <c r="U67" s="167"/>
      <c r="V67" s="167"/>
      <c r="W67" s="167"/>
      <c r="X67" s="167"/>
      <c r="Y67" s="167"/>
      <c r="Z67" s="167"/>
      <c r="AA67" s="167"/>
      <c r="AB67" s="167"/>
    </row>
    <row r="68" spans="1:29">
      <c r="A68" s="57" t="s">
        <v>162</v>
      </c>
      <c r="B68" s="57" t="s">
        <v>48</v>
      </c>
      <c r="C68" s="174">
        <v>4</v>
      </c>
      <c r="D68" s="174">
        <v>4</v>
      </c>
      <c r="E68" s="174">
        <v>4</v>
      </c>
      <c r="F68" s="174">
        <v>4</v>
      </c>
      <c r="G68" s="174">
        <v>5</v>
      </c>
      <c r="H68" s="174">
        <v>4</v>
      </c>
      <c r="I68" s="174">
        <v>4</v>
      </c>
      <c r="J68" s="174">
        <v>4</v>
      </c>
      <c r="K68" s="174">
        <v>4</v>
      </c>
      <c r="L68" s="174">
        <v>4</v>
      </c>
      <c r="M68" s="174">
        <v>4</v>
      </c>
      <c r="N68" s="175" t="s">
        <v>1</v>
      </c>
      <c r="O68" s="174">
        <v>5</v>
      </c>
      <c r="P68" s="175"/>
      <c r="Q68" s="168"/>
      <c r="R68" s="168"/>
      <c r="S68" s="168"/>
      <c r="T68" s="168"/>
      <c r="U68" s="168"/>
      <c r="V68" s="167"/>
      <c r="W68" s="167"/>
      <c r="X68" s="167"/>
      <c r="Y68" s="167"/>
      <c r="Z68" s="167"/>
      <c r="AA68" s="167"/>
      <c r="AB68" s="167"/>
      <c r="AC68" s="167"/>
    </row>
    <row r="69" spans="1:29" s="26" customFormat="1">
      <c r="B69" s="26" t="s">
        <v>387</v>
      </c>
      <c r="C69" s="29">
        <f>SUM(C62:C68)</f>
        <v>33</v>
      </c>
      <c r="D69" s="29">
        <f t="shared" ref="D69:M69" si="14">SUM(D62:D68)</f>
        <v>32</v>
      </c>
      <c r="E69" s="29">
        <f t="shared" si="14"/>
        <v>33</v>
      </c>
      <c r="F69" s="29">
        <f t="shared" si="14"/>
        <v>33</v>
      </c>
      <c r="G69" s="29">
        <f t="shared" si="14"/>
        <v>34</v>
      </c>
      <c r="H69" s="29">
        <f t="shared" si="14"/>
        <v>31</v>
      </c>
      <c r="I69" s="29">
        <f t="shared" si="14"/>
        <v>31</v>
      </c>
      <c r="J69" s="29">
        <f t="shared" si="14"/>
        <v>33</v>
      </c>
      <c r="K69" s="29">
        <f t="shared" si="14"/>
        <v>32</v>
      </c>
      <c r="L69" s="29">
        <f t="shared" si="14"/>
        <v>33</v>
      </c>
      <c r="M69" s="29">
        <f t="shared" si="14"/>
        <v>34</v>
      </c>
      <c r="N69" s="26">
        <f>SUM(C69:M69)</f>
        <v>359</v>
      </c>
      <c r="O69" s="29">
        <f>SUM(O62:O68)</f>
        <v>34</v>
      </c>
      <c r="P69" s="26">
        <f>SUM(N69:O69)</f>
        <v>393</v>
      </c>
    </row>
    <row r="70" spans="1:29" s="26" customFormat="1">
      <c r="B70" s="26" t="s">
        <v>388</v>
      </c>
      <c r="C70" s="29">
        <v>1</v>
      </c>
      <c r="D70" s="29">
        <v>1</v>
      </c>
      <c r="E70" s="29">
        <v>3</v>
      </c>
      <c r="F70" s="29">
        <v>3</v>
      </c>
      <c r="G70" s="29">
        <v>3</v>
      </c>
      <c r="H70" s="29">
        <v>1</v>
      </c>
      <c r="I70" s="29">
        <v>1</v>
      </c>
      <c r="J70" s="29">
        <v>2</v>
      </c>
      <c r="K70" s="29">
        <v>1</v>
      </c>
      <c r="L70" s="29">
        <v>3</v>
      </c>
      <c r="M70" s="29">
        <v>2</v>
      </c>
      <c r="N70" s="29"/>
      <c r="O70" s="29">
        <v>3</v>
      </c>
    </row>
    <row r="71" spans="1:29" s="26" customFormat="1">
      <c r="B71" s="26" t="s">
        <v>389</v>
      </c>
      <c r="C71" s="29">
        <f>C69*C70</f>
        <v>33</v>
      </c>
      <c r="D71" s="29">
        <f t="shared" ref="D71:P71" si="15">D69*D70</f>
        <v>32</v>
      </c>
      <c r="E71" s="29">
        <f t="shared" si="15"/>
        <v>99</v>
      </c>
      <c r="F71" s="29">
        <f t="shared" si="15"/>
        <v>99</v>
      </c>
      <c r="G71" s="29">
        <f t="shared" si="15"/>
        <v>102</v>
      </c>
      <c r="H71" s="29">
        <f t="shared" si="15"/>
        <v>31</v>
      </c>
      <c r="I71" s="29">
        <f t="shared" si="15"/>
        <v>31</v>
      </c>
      <c r="J71" s="29">
        <f t="shared" si="15"/>
        <v>66</v>
      </c>
      <c r="K71" s="29">
        <f t="shared" si="15"/>
        <v>32</v>
      </c>
      <c r="L71" s="29">
        <f t="shared" si="15"/>
        <v>99</v>
      </c>
      <c r="M71" s="29">
        <f t="shared" si="15"/>
        <v>68</v>
      </c>
      <c r="N71" s="37">
        <f>SUM(C71:M71)</f>
        <v>692</v>
      </c>
      <c r="O71" s="29">
        <f t="shared" ref="O71:AA71" si="16">O69*O70</f>
        <v>102</v>
      </c>
      <c r="P71" s="37">
        <f>SUM(N71:O71)</f>
        <v>794</v>
      </c>
    </row>
    <row r="72" spans="1:29" s="26" customFormat="1">
      <c r="B72" s="26" t="s">
        <v>390</v>
      </c>
      <c r="C72" s="29">
        <v>35</v>
      </c>
      <c r="D72" s="29">
        <v>35</v>
      </c>
      <c r="E72" s="29">
        <v>105</v>
      </c>
      <c r="F72" s="29">
        <v>105</v>
      </c>
      <c r="G72" s="29">
        <v>105</v>
      </c>
      <c r="H72" s="29">
        <v>35</v>
      </c>
      <c r="I72" s="29">
        <v>35</v>
      </c>
      <c r="J72" s="29">
        <v>70</v>
      </c>
      <c r="K72" s="29">
        <v>35</v>
      </c>
      <c r="L72" s="29">
        <v>105</v>
      </c>
      <c r="M72" s="29">
        <v>70</v>
      </c>
      <c r="N72" s="26">
        <f>SUM(C72:M72)</f>
        <v>735</v>
      </c>
      <c r="O72" s="29">
        <v>105</v>
      </c>
      <c r="P72" s="37">
        <f>SUM(N72:O72)</f>
        <v>840</v>
      </c>
    </row>
    <row r="73" spans="1:29" s="180" customFormat="1">
      <c r="A73" s="177" t="s">
        <v>391</v>
      </c>
      <c r="B73" s="177"/>
      <c r="C73" s="178">
        <f>(C70*C69)/C72</f>
        <v>0.94285714285714284</v>
      </c>
      <c r="D73" s="178">
        <f>(D70*D69)/D72</f>
        <v>0.91428571428571426</v>
      </c>
      <c r="E73" s="178">
        <f>(E70*E69)/E72</f>
        <v>0.94285714285714284</v>
      </c>
      <c r="F73" s="178">
        <f>(F70*F69)/F72</f>
        <v>0.94285714285714284</v>
      </c>
      <c r="G73" s="178">
        <f>(G70*G69)/G72</f>
        <v>0.97142857142857142</v>
      </c>
      <c r="H73" s="178">
        <f>(H70*H69)/H72</f>
        <v>0.88571428571428568</v>
      </c>
      <c r="I73" s="178">
        <f>(I70*I69)/I72</f>
        <v>0.88571428571428568</v>
      </c>
      <c r="J73" s="178">
        <f>(J70*J69)/J72</f>
        <v>0.94285714285714284</v>
      </c>
      <c r="K73" s="178">
        <f>(K70*K69)/K72</f>
        <v>0.91428571428571426</v>
      </c>
      <c r="L73" s="178">
        <f>(L70*L69)/L72</f>
        <v>0.94285714285714284</v>
      </c>
      <c r="M73" s="178">
        <f>(M70*M69)/M72</f>
        <v>0.97142857142857142</v>
      </c>
      <c r="N73" s="179">
        <f>N71/N72</f>
        <v>0.94149659863945578</v>
      </c>
      <c r="O73" s="178">
        <f>(O70*O69)/O72</f>
        <v>0.97142857142857142</v>
      </c>
      <c r="P73" s="179">
        <f>P71/P72</f>
        <v>0.94523809523809521</v>
      </c>
      <c r="Q73" s="177"/>
      <c r="R73" s="177"/>
      <c r="S73" s="177"/>
      <c r="T73" s="177"/>
      <c r="U73" s="177"/>
      <c r="V73" s="177"/>
    </row>
    <row r="74" spans="1:29">
      <c r="A74" s="57" t="s">
        <v>163</v>
      </c>
      <c r="B74" s="57" t="s">
        <v>52</v>
      </c>
      <c r="C74" s="174">
        <v>4</v>
      </c>
      <c r="D74" s="174">
        <v>4</v>
      </c>
      <c r="E74" s="174">
        <v>4</v>
      </c>
      <c r="F74" s="174">
        <v>4</v>
      </c>
      <c r="G74" s="174">
        <v>4</v>
      </c>
      <c r="H74" s="174">
        <v>4</v>
      </c>
      <c r="I74" s="174">
        <v>4</v>
      </c>
      <c r="J74" s="174">
        <v>4</v>
      </c>
      <c r="K74" s="174">
        <v>2</v>
      </c>
      <c r="L74" s="174">
        <v>4</v>
      </c>
      <c r="M74" s="174">
        <v>5</v>
      </c>
      <c r="N74" s="174" t="s">
        <v>1</v>
      </c>
      <c r="O74" s="174">
        <v>4</v>
      </c>
      <c r="P74" s="174"/>
      <c r="Q74" s="168"/>
      <c r="R74" s="168"/>
      <c r="S74" s="168"/>
      <c r="T74" s="168"/>
      <c r="U74" s="168"/>
      <c r="V74" s="167"/>
      <c r="W74" s="167"/>
      <c r="X74" s="167"/>
      <c r="Y74" s="167"/>
      <c r="Z74" s="167"/>
      <c r="AA74" s="167"/>
      <c r="AB74" s="167"/>
      <c r="AC74" s="167"/>
    </row>
    <row r="75" spans="1:29">
      <c r="A75" s="57" t="s">
        <v>161</v>
      </c>
      <c r="B75" s="57" t="s">
        <v>52</v>
      </c>
      <c r="C75" s="174">
        <v>5</v>
      </c>
      <c r="D75" s="174">
        <v>5</v>
      </c>
      <c r="E75" s="174">
        <v>5</v>
      </c>
      <c r="F75" s="174">
        <v>5</v>
      </c>
      <c r="G75" s="174">
        <v>5</v>
      </c>
      <c r="H75" s="174">
        <v>5</v>
      </c>
      <c r="I75" s="174">
        <v>5</v>
      </c>
      <c r="J75" s="174">
        <v>5</v>
      </c>
      <c r="K75" s="174">
        <v>5</v>
      </c>
      <c r="L75" s="174">
        <v>5</v>
      </c>
      <c r="M75" s="174">
        <v>5</v>
      </c>
      <c r="N75" s="175" t="s">
        <v>1</v>
      </c>
      <c r="O75" s="174">
        <v>3</v>
      </c>
      <c r="P75" s="175"/>
      <c r="Q75" s="168"/>
      <c r="R75" s="168"/>
      <c r="S75" s="168"/>
      <c r="T75" s="168"/>
      <c r="U75" s="168"/>
      <c r="V75" s="167"/>
      <c r="W75" s="167"/>
      <c r="X75" s="167"/>
      <c r="Y75" s="167"/>
      <c r="Z75" s="167"/>
      <c r="AA75" s="167"/>
      <c r="AB75" s="167"/>
      <c r="AC75" s="167"/>
    </row>
    <row r="76" spans="1:29">
      <c r="A76" s="57" t="s">
        <v>157</v>
      </c>
      <c r="B76" s="57" t="s">
        <v>52</v>
      </c>
      <c r="C76" s="174">
        <v>3</v>
      </c>
      <c r="D76" s="174">
        <v>2</v>
      </c>
      <c r="E76" s="174">
        <v>4</v>
      </c>
      <c r="F76" s="174">
        <v>3</v>
      </c>
      <c r="G76" s="174">
        <v>3</v>
      </c>
      <c r="H76" s="174">
        <v>3</v>
      </c>
      <c r="I76" s="174">
        <v>2</v>
      </c>
      <c r="J76" s="174">
        <v>4</v>
      </c>
      <c r="K76" s="174">
        <v>3</v>
      </c>
      <c r="L76" s="174">
        <v>4</v>
      </c>
      <c r="M76" s="174">
        <v>3</v>
      </c>
      <c r="N76" s="174" t="s">
        <v>1</v>
      </c>
      <c r="O76" s="174">
        <v>2</v>
      </c>
      <c r="P76" s="175" t="s">
        <v>1</v>
      </c>
      <c r="Q76" s="168" t="s">
        <v>1</v>
      </c>
      <c r="R76" s="168" t="s">
        <v>1</v>
      </c>
      <c r="S76" s="168" t="s">
        <v>1</v>
      </c>
      <c r="T76" s="168" t="s">
        <v>1</v>
      </c>
      <c r="U76" s="167"/>
      <c r="V76" s="167"/>
      <c r="W76" s="167"/>
      <c r="X76" s="167"/>
      <c r="Y76" s="167"/>
      <c r="Z76" s="167"/>
      <c r="AA76" s="167"/>
      <c r="AB76" s="167"/>
    </row>
    <row r="77" spans="1:29">
      <c r="A77" s="57" t="s">
        <v>165</v>
      </c>
      <c r="B77" s="57" t="s">
        <v>52</v>
      </c>
      <c r="C77" s="174">
        <v>5</v>
      </c>
      <c r="D77" s="174">
        <v>5</v>
      </c>
      <c r="E77" s="174">
        <v>5</v>
      </c>
      <c r="F77" s="174">
        <v>5</v>
      </c>
      <c r="G77" s="174">
        <v>5</v>
      </c>
      <c r="H77" s="174">
        <v>5</v>
      </c>
      <c r="I77" s="174">
        <v>5</v>
      </c>
      <c r="J77" s="174">
        <v>5</v>
      </c>
      <c r="K77" s="174">
        <v>5</v>
      </c>
      <c r="L77" s="174">
        <v>5</v>
      </c>
      <c r="M77" s="174">
        <v>5</v>
      </c>
      <c r="N77" s="174" t="s">
        <v>1</v>
      </c>
      <c r="O77" s="174">
        <v>3</v>
      </c>
    </row>
    <row r="78" spans="1:29">
      <c r="A78" s="57" t="s">
        <v>159</v>
      </c>
      <c r="B78" s="57" t="s">
        <v>52</v>
      </c>
      <c r="C78" s="174">
        <v>5</v>
      </c>
      <c r="D78" s="174">
        <v>5</v>
      </c>
      <c r="E78" s="174">
        <v>5</v>
      </c>
      <c r="F78" s="174">
        <v>5</v>
      </c>
      <c r="G78" s="174">
        <v>5</v>
      </c>
      <c r="H78" s="174">
        <v>5</v>
      </c>
      <c r="I78" s="174">
        <v>5</v>
      </c>
      <c r="J78" s="174">
        <v>5</v>
      </c>
      <c r="K78" s="174">
        <v>5</v>
      </c>
      <c r="L78" s="174">
        <v>5</v>
      </c>
      <c r="M78" s="174">
        <v>5</v>
      </c>
      <c r="N78" s="174" t="s">
        <v>1</v>
      </c>
      <c r="O78" s="174">
        <v>3</v>
      </c>
      <c r="P78" s="175"/>
      <c r="Q78" s="168"/>
      <c r="R78" s="168"/>
      <c r="S78" s="168"/>
      <c r="T78" s="168"/>
      <c r="U78" s="167"/>
      <c r="V78" s="167"/>
      <c r="W78" s="167"/>
      <c r="X78" s="167"/>
      <c r="Y78" s="167"/>
      <c r="Z78" s="167"/>
      <c r="AA78" s="167"/>
      <c r="AB78" s="167"/>
    </row>
    <row r="79" spans="1:29">
      <c r="A79" s="57" t="s">
        <v>154</v>
      </c>
      <c r="B79" s="57" t="s">
        <v>52</v>
      </c>
      <c r="C79" s="174">
        <v>4</v>
      </c>
      <c r="D79" s="174">
        <v>4</v>
      </c>
      <c r="E79" s="174">
        <v>4</v>
      </c>
      <c r="F79" s="174">
        <v>4</v>
      </c>
      <c r="G79" s="174">
        <v>4</v>
      </c>
      <c r="H79" s="174">
        <v>4</v>
      </c>
      <c r="I79" s="174">
        <v>4</v>
      </c>
      <c r="J79" s="174">
        <v>4</v>
      </c>
      <c r="K79" s="174">
        <v>4</v>
      </c>
      <c r="L79" s="174">
        <v>4</v>
      </c>
      <c r="M79" s="174">
        <v>4</v>
      </c>
      <c r="N79" s="174" t="s">
        <v>1</v>
      </c>
      <c r="O79" s="174">
        <v>4</v>
      </c>
      <c r="P79" s="175"/>
      <c r="Q79" s="168"/>
      <c r="R79" s="168"/>
      <c r="S79" s="168"/>
      <c r="T79" s="168"/>
      <c r="U79" s="167"/>
      <c r="V79" s="167"/>
      <c r="W79" s="167"/>
      <c r="X79" s="167"/>
      <c r="Y79" s="167"/>
      <c r="Z79" s="167"/>
      <c r="AA79" s="167"/>
      <c r="AB79" s="167"/>
    </row>
    <row r="80" spans="1:29">
      <c r="A80" s="57" t="s">
        <v>162</v>
      </c>
      <c r="B80" s="57" t="s">
        <v>52</v>
      </c>
      <c r="C80" s="174">
        <v>3</v>
      </c>
      <c r="D80" s="174">
        <v>3</v>
      </c>
      <c r="E80" s="174">
        <v>3</v>
      </c>
      <c r="F80" s="174">
        <v>3</v>
      </c>
      <c r="G80" s="174">
        <v>3</v>
      </c>
      <c r="H80" s="174">
        <v>3</v>
      </c>
      <c r="I80" s="174">
        <v>2</v>
      </c>
      <c r="J80" s="174">
        <v>2</v>
      </c>
      <c r="K80" s="174">
        <v>2</v>
      </c>
      <c r="L80" s="174">
        <v>2</v>
      </c>
      <c r="M80" s="174">
        <v>2</v>
      </c>
      <c r="N80" s="175" t="s">
        <v>1</v>
      </c>
      <c r="O80" s="174">
        <v>1</v>
      </c>
      <c r="P80" s="175"/>
      <c r="Q80" s="168"/>
      <c r="R80" s="168"/>
      <c r="S80" s="168"/>
      <c r="T80" s="168"/>
      <c r="U80" s="168"/>
      <c r="V80" s="167"/>
      <c r="W80" s="167"/>
      <c r="X80" s="167"/>
      <c r="Y80" s="167"/>
      <c r="Z80" s="167"/>
      <c r="AA80" s="167"/>
      <c r="AB80" s="167"/>
      <c r="AC80" s="167"/>
    </row>
    <row r="81" spans="1:29" s="26" customFormat="1">
      <c r="B81" s="26" t="s">
        <v>387</v>
      </c>
      <c r="C81" s="29">
        <f>SUM(C74:C80)</f>
        <v>29</v>
      </c>
      <c r="D81" s="29">
        <f t="shared" ref="D81:M81" si="17">SUM(D74:D80)</f>
        <v>28</v>
      </c>
      <c r="E81" s="29">
        <f t="shared" si="17"/>
        <v>30</v>
      </c>
      <c r="F81" s="29">
        <f t="shared" si="17"/>
        <v>29</v>
      </c>
      <c r="G81" s="29">
        <f t="shared" si="17"/>
        <v>29</v>
      </c>
      <c r="H81" s="29">
        <f t="shared" si="17"/>
        <v>29</v>
      </c>
      <c r="I81" s="29">
        <f t="shared" si="17"/>
        <v>27</v>
      </c>
      <c r="J81" s="29">
        <f t="shared" si="17"/>
        <v>29</v>
      </c>
      <c r="K81" s="29">
        <f t="shared" si="17"/>
        <v>26</v>
      </c>
      <c r="L81" s="29">
        <f t="shared" si="17"/>
        <v>29</v>
      </c>
      <c r="M81" s="29">
        <f t="shared" si="17"/>
        <v>29</v>
      </c>
      <c r="N81" s="26">
        <f>SUM(C81:M81)</f>
        <v>314</v>
      </c>
      <c r="O81" s="29">
        <f>SUM(O74:O80)</f>
        <v>20</v>
      </c>
      <c r="P81" s="26">
        <f>SUM(N81:O81)</f>
        <v>334</v>
      </c>
    </row>
    <row r="82" spans="1:29" s="26" customFormat="1">
      <c r="B82" s="26" t="s">
        <v>388</v>
      </c>
      <c r="C82" s="29">
        <v>1</v>
      </c>
      <c r="D82" s="29">
        <v>1</v>
      </c>
      <c r="E82" s="29">
        <v>3</v>
      </c>
      <c r="F82" s="29">
        <v>3</v>
      </c>
      <c r="G82" s="29">
        <v>3</v>
      </c>
      <c r="H82" s="29">
        <v>1</v>
      </c>
      <c r="I82" s="29">
        <v>1</v>
      </c>
      <c r="J82" s="29">
        <v>2</v>
      </c>
      <c r="K82" s="29">
        <v>1</v>
      </c>
      <c r="L82" s="29">
        <v>3</v>
      </c>
      <c r="M82" s="29">
        <v>2</v>
      </c>
      <c r="N82" s="29"/>
      <c r="O82" s="29">
        <v>3</v>
      </c>
    </row>
    <row r="83" spans="1:29" s="26" customFormat="1">
      <c r="B83" s="26" t="s">
        <v>389</v>
      </c>
      <c r="C83" s="29">
        <f>C81*C82</f>
        <v>29</v>
      </c>
      <c r="D83" s="29">
        <f t="shared" ref="D83:P83" si="18">D81*D82</f>
        <v>28</v>
      </c>
      <c r="E83" s="29">
        <f t="shared" si="18"/>
        <v>90</v>
      </c>
      <c r="F83" s="29">
        <f t="shared" si="18"/>
        <v>87</v>
      </c>
      <c r="G83" s="29">
        <f t="shared" si="18"/>
        <v>87</v>
      </c>
      <c r="H83" s="29">
        <f t="shared" si="18"/>
        <v>29</v>
      </c>
      <c r="I83" s="29">
        <f t="shared" si="18"/>
        <v>27</v>
      </c>
      <c r="J83" s="29">
        <f t="shared" si="18"/>
        <v>58</v>
      </c>
      <c r="K83" s="29">
        <f t="shared" si="18"/>
        <v>26</v>
      </c>
      <c r="L83" s="29">
        <f t="shared" si="18"/>
        <v>87</v>
      </c>
      <c r="M83" s="29">
        <f t="shared" si="18"/>
        <v>58</v>
      </c>
      <c r="N83" s="37">
        <f>SUM(C83:M83)</f>
        <v>606</v>
      </c>
      <c r="O83" s="29">
        <f t="shared" ref="O83:AA83" si="19">O81*O82</f>
        <v>60</v>
      </c>
      <c r="P83" s="37">
        <f>SUM(N83:O83)</f>
        <v>666</v>
      </c>
    </row>
    <row r="84" spans="1:29" s="26" customFormat="1">
      <c r="B84" s="26" t="s">
        <v>390</v>
      </c>
      <c r="C84" s="29">
        <v>35</v>
      </c>
      <c r="D84" s="29">
        <v>35</v>
      </c>
      <c r="E84" s="29">
        <v>105</v>
      </c>
      <c r="F84" s="29">
        <v>105</v>
      </c>
      <c r="G84" s="29">
        <v>105</v>
      </c>
      <c r="H84" s="29">
        <v>35</v>
      </c>
      <c r="I84" s="29">
        <v>35</v>
      </c>
      <c r="J84" s="29">
        <v>70</v>
      </c>
      <c r="K84" s="29">
        <v>35</v>
      </c>
      <c r="L84" s="29">
        <v>105</v>
      </c>
      <c r="M84" s="29">
        <v>70</v>
      </c>
      <c r="N84" s="26">
        <f>SUM(C84:M84)</f>
        <v>735</v>
      </c>
      <c r="O84" s="29">
        <v>105</v>
      </c>
      <c r="P84" s="37">
        <f>SUM(N84:O84)</f>
        <v>840</v>
      </c>
    </row>
    <row r="85" spans="1:29" s="180" customFormat="1">
      <c r="A85" s="177" t="s">
        <v>391</v>
      </c>
      <c r="B85" s="177"/>
      <c r="C85" s="178">
        <f>(C82*C81)/C84</f>
        <v>0.82857142857142863</v>
      </c>
      <c r="D85" s="178">
        <f>(D82*D81)/D84</f>
        <v>0.8</v>
      </c>
      <c r="E85" s="178">
        <f>(E82*E81)/E84</f>
        <v>0.8571428571428571</v>
      </c>
      <c r="F85" s="178">
        <f>(F82*F81)/F84</f>
        <v>0.82857142857142863</v>
      </c>
      <c r="G85" s="178">
        <f>(G82*G81)/G84</f>
        <v>0.82857142857142863</v>
      </c>
      <c r="H85" s="178">
        <f>(H82*H81)/H84</f>
        <v>0.82857142857142863</v>
      </c>
      <c r="I85" s="178">
        <f>(I82*I81)/I84</f>
        <v>0.77142857142857146</v>
      </c>
      <c r="J85" s="178">
        <f>(J82*J81)/J84</f>
        <v>0.82857142857142863</v>
      </c>
      <c r="K85" s="178">
        <f>(K82*K81)/K84</f>
        <v>0.74285714285714288</v>
      </c>
      <c r="L85" s="178">
        <f>(L82*L81)/L84</f>
        <v>0.82857142857142863</v>
      </c>
      <c r="M85" s="178">
        <f>(M82*M81)/M84</f>
        <v>0.82857142857142863</v>
      </c>
      <c r="N85" s="179">
        <f>N83/N84</f>
        <v>0.82448979591836735</v>
      </c>
      <c r="O85" s="178">
        <f>(O82*O81)/O84</f>
        <v>0.5714285714285714</v>
      </c>
      <c r="P85" s="179">
        <f>P83/P84</f>
        <v>0.79285714285714282</v>
      </c>
      <c r="Q85" s="177"/>
      <c r="R85" s="177"/>
      <c r="S85" s="177"/>
      <c r="T85" s="177"/>
      <c r="U85" s="177"/>
      <c r="V85" s="177"/>
    </row>
    <row r="86" spans="1:29">
      <c r="A86" s="57" t="s">
        <v>163</v>
      </c>
      <c r="B86" s="57" t="s">
        <v>202</v>
      </c>
      <c r="C86" s="174">
        <v>3</v>
      </c>
      <c r="D86" s="174">
        <v>2</v>
      </c>
      <c r="E86" s="174">
        <v>3</v>
      </c>
      <c r="F86" s="174">
        <v>3</v>
      </c>
      <c r="G86" s="174">
        <v>3</v>
      </c>
      <c r="H86" s="174">
        <v>2</v>
      </c>
      <c r="I86" s="174">
        <v>2</v>
      </c>
      <c r="J86" s="174">
        <v>3</v>
      </c>
      <c r="K86" s="174">
        <v>3</v>
      </c>
      <c r="L86" s="174">
        <v>3</v>
      </c>
      <c r="M86" s="174">
        <v>3</v>
      </c>
      <c r="N86" s="174" t="s">
        <v>1</v>
      </c>
      <c r="O86" s="174">
        <v>3</v>
      </c>
      <c r="P86" s="174"/>
      <c r="Q86" s="168"/>
      <c r="R86" s="168"/>
      <c r="S86" s="168"/>
      <c r="T86" s="168"/>
      <c r="U86" s="168"/>
      <c r="V86" s="167"/>
      <c r="W86" s="167"/>
      <c r="X86" s="167"/>
      <c r="Y86" s="167"/>
      <c r="Z86" s="167"/>
      <c r="AA86" s="167"/>
      <c r="AB86" s="167"/>
      <c r="AC86" s="167"/>
    </row>
    <row r="87" spans="1:29">
      <c r="A87" s="57" t="s">
        <v>161</v>
      </c>
      <c r="B87" s="57" t="s">
        <v>202</v>
      </c>
      <c r="C87" s="174">
        <v>5</v>
      </c>
      <c r="D87" s="174">
        <v>3</v>
      </c>
      <c r="E87" s="174">
        <v>4</v>
      </c>
      <c r="F87" s="174">
        <v>5</v>
      </c>
      <c r="G87" s="174">
        <v>5</v>
      </c>
      <c r="H87" s="174">
        <v>4</v>
      </c>
      <c r="I87" s="174">
        <v>4</v>
      </c>
      <c r="J87" s="174">
        <v>5</v>
      </c>
      <c r="K87" s="174">
        <v>5</v>
      </c>
      <c r="L87" s="174">
        <v>5</v>
      </c>
      <c r="M87" s="174">
        <v>5</v>
      </c>
      <c r="N87" s="175" t="s">
        <v>1</v>
      </c>
      <c r="O87" s="174">
        <v>4</v>
      </c>
      <c r="P87" s="175"/>
      <c r="Q87" s="168"/>
      <c r="R87" s="168"/>
      <c r="S87" s="168"/>
      <c r="T87" s="168"/>
      <c r="U87" s="168"/>
      <c r="V87" s="167"/>
      <c r="W87" s="167"/>
      <c r="X87" s="167"/>
      <c r="Y87" s="167"/>
      <c r="Z87" s="167"/>
      <c r="AA87" s="167"/>
      <c r="AB87" s="167"/>
      <c r="AC87" s="167"/>
    </row>
    <row r="88" spans="1:29">
      <c r="A88" s="57" t="s">
        <v>157</v>
      </c>
      <c r="B88" s="57" t="s">
        <v>202</v>
      </c>
      <c r="C88" s="174">
        <v>4</v>
      </c>
      <c r="D88" s="174">
        <v>2</v>
      </c>
      <c r="E88" s="174">
        <v>3</v>
      </c>
      <c r="F88" s="174">
        <v>3</v>
      </c>
      <c r="G88" s="174">
        <v>3</v>
      </c>
      <c r="H88" s="174">
        <v>3</v>
      </c>
      <c r="I88" s="174">
        <v>2</v>
      </c>
      <c r="J88" s="174">
        <v>3</v>
      </c>
      <c r="K88" s="174">
        <v>4</v>
      </c>
      <c r="L88" s="174">
        <v>3</v>
      </c>
      <c r="M88" s="174">
        <v>4</v>
      </c>
      <c r="N88" s="174" t="s">
        <v>1</v>
      </c>
      <c r="O88" s="174">
        <v>3</v>
      </c>
      <c r="P88" s="175" t="s">
        <v>1</v>
      </c>
      <c r="Q88" s="168" t="s">
        <v>1</v>
      </c>
      <c r="R88" s="168" t="s">
        <v>1</v>
      </c>
      <c r="S88" s="168" t="s">
        <v>1</v>
      </c>
      <c r="T88" s="168" t="s">
        <v>1</v>
      </c>
      <c r="U88" s="167"/>
      <c r="V88" s="167"/>
      <c r="W88" s="167"/>
      <c r="X88" s="167"/>
      <c r="Y88" s="167"/>
      <c r="Z88" s="167"/>
      <c r="AA88" s="167"/>
      <c r="AB88" s="167"/>
    </row>
    <row r="89" spans="1:29">
      <c r="A89" s="57" t="s">
        <v>165</v>
      </c>
      <c r="B89" s="57" t="s">
        <v>202</v>
      </c>
      <c r="C89" s="174">
        <v>4</v>
      </c>
      <c r="D89" s="174">
        <v>3</v>
      </c>
      <c r="E89" s="174">
        <v>3</v>
      </c>
      <c r="F89" s="174">
        <v>4</v>
      </c>
      <c r="G89" s="174">
        <v>3</v>
      </c>
      <c r="H89" s="174">
        <v>4</v>
      </c>
      <c r="I89" s="174">
        <v>4</v>
      </c>
      <c r="J89" s="174">
        <v>4</v>
      </c>
      <c r="K89" s="174">
        <v>3</v>
      </c>
      <c r="L89" s="174">
        <v>4</v>
      </c>
      <c r="M89" s="174">
        <v>4</v>
      </c>
      <c r="N89" s="174" t="s">
        <v>1</v>
      </c>
      <c r="O89" s="174">
        <v>3</v>
      </c>
    </row>
    <row r="90" spans="1:29">
      <c r="A90" s="57" t="s">
        <v>159</v>
      </c>
      <c r="B90" s="57" t="s">
        <v>202</v>
      </c>
      <c r="C90" s="174">
        <v>5</v>
      </c>
      <c r="D90" s="174">
        <v>3</v>
      </c>
      <c r="E90" s="174">
        <v>4</v>
      </c>
      <c r="F90" s="174">
        <v>5</v>
      </c>
      <c r="G90" s="174">
        <v>5</v>
      </c>
      <c r="H90" s="174">
        <v>4</v>
      </c>
      <c r="I90" s="174">
        <v>3</v>
      </c>
      <c r="J90" s="174">
        <v>5</v>
      </c>
      <c r="K90" s="174">
        <v>5</v>
      </c>
      <c r="L90" s="174">
        <v>5</v>
      </c>
      <c r="M90" s="174">
        <v>5</v>
      </c>
      <c r="N90" s="174" t="s">
        <v>1</v>
      </c>
      <c r="O90" s="174">
        <v>5</v>
      </c>
      <c r="P90" s="175"/>
      <c r="Q90" s="168"/>
      <c r="R90" s="168"/>
      <c r="S90" s="168"/>
      <c r="T90" s="168"/>
      <c r="U90" s="167"/>
      <c r="V90" s="167"/>
      <c r="W90" s="167"/>
      <c r="X90" s="167"/>
      <c r="Y90" s="167"/>
      <c r="Z90" s="167"/>
      <c r="AA90" s="167"/>
      <c r="AB90" s="167"/>
    </row>
    <row r="91" spans="1:29">
      <c r="A91" s="57" t="s">
        <v>154</v>
      </c>
      <c r="B91" s="57" t="s">
        <v>202</v>
      </c>
      <c r="C91" s="174">
        <v>5</v>
      </c>
      <c r="D91" s="174">
        <v>2</v>
      </c>
      <c r="E91" s="174">
        <v>3</v>
      </c>
      <c r="F91" s="174">
        <v>2</v>
      </c>
      <c r="G91" s="174">
        <v>4</v>
      </c>
      <c r="H91" s="174">
        <v>3</v>
      </c>
      <c r="I91" s="174">
        <v>3</v>
      </c>
      <c r="J91" s="174">
        <v>3</v>
      </c>
      <c r="K91" s="174">
        <v>3</v>
      </c>
      <c r="L91" s="174">
        <v>5</v>
      </c>
      <c r="M91" s="174">
        <v>5</v>
      </c>
      <c r="N91" s="174" t="s">
        <v>1</v>
      </c>
      <c r="O91" s="174">
        <v>3</v>
      </c>
      <c r="P91" s="175"/>
      <c r="Q91" s="168"/>
      <c r="R91" s="168"/>
      <c r="S91" s="168"/>
      <c r="T91" s="168"/>
      <c r="U91" s="167"/>
      <c r="V91" s="167"/>
      <c r="W91" s="167"/>
      <c r="X91" s="167"/>
      <c r="Y91" s="167"/>
      <c r="Z91" s="167"/>
      <c r="AA91" s="167"/>
      <c r="AB91" s="167"/>
    </row>
    <row r="92" spans="1:29">
      <c r="A92" s="57" t="s">
        <v>162</v>
      </c>
      <c r="B92" s="57" t="s">
        <v>202</v>
      </c>
      <c r="C92" s="174">
        <v>3</v>
      </c>
      <c r="D92" s="174">
        <v>3</v>
      </c>
      <c r="E92" s="174">
        <v>3</v>
      </c>
      <c r="F92" s="174">
        <v>4</v>
      </c>
      <c r="G92" s="174">
        <v>3</v>
      </c>
      <c r="H92" s="174">
        <v>4</v>
      </c>
      <c r="I92" s="174">
        <v>4</v>
      </c>
      <c r="J92" s="174">
        <v>3</v>
      </c>
      <c r="K92" s="174">
        <v>3</v>
      </c>
      <c r="L92" s="174">
        <v>4</v>
      </c>
      <c r="M92" s="174">
        <v>4</v>
      </c>
      <c r="N92" s="175" t="s">
        <v>1</v>
      </c>
      <c r="O92" s="174">
        <v>4</v>
      </c>
      <c r="P92" s="175"/>
      <c r="Q92" s="168"/>
      <c r="R92" s="168"/>
      <c r="S92" s="168"/>
      <c r="T92" s="168"/>
      <c r="U92" s="168"/>
      <c r="V92" s="167"/>
      <c r="W92" s="167"/>
      <c r="X92" s="167"/>
      <c r="Y92" s="167"/>
      <c r="Z92" s="167"/>
      <c r="AA92" s="167"/>
      <c r="AB92" s="167"/>
      <c r="AC92" s="167"/>
    </row>
    <row r="93" spans="1:29" s="26" customFormat="1">
      <c r="B93" s="26" t="s">
        <v>387</v>
      </c>
      <c r="C93" s="29">
        <f>SUM(C86:C92)</f>
        <v>29</v>
      </c>
      <c r="D93" s="29">
        <f t="shared" ref="D93:M93" si="20">SUM(D86:D92)</f>
        <v>18</v>
      </c>
      <c r="E93" s="29">
        <f t="shared" si="20"/>
        <v>23</v>
      </c>
      <c r="F93" s="29">
        <f t="shared" si="20"/>
        <v>26</v>
      </c>
      <c r="G93" s="29">
        <f t="shared" si="20"/>
        <v>26</v>
      </c>
      <c r="H93" s="29">
        <f t="shared" si="20"/>
        <v>24</v>
      </c>
      <c r="I93" s="29">
        <f t="shared" si="20"/>
        <v>22</v>
      </c>
      <c r="J93" s="29">
        <f t="shared" si="20"/>
        <v>26</v>
      </c>
      <c r="K93" s="29">
        <f t="shared" si="20"/>
        <v>26</v>
      </c>
      <c r="L93" s="29">
        <f t="shared" si="20"/>
        <v>29</v>
      </c>
      <c r="M93" s="29">
        <f t="shared" si="20"/>
        <v>30</v>
      </c>
      <c r="N93" s="26">
        <f>SUM(C93:M93)</f>
        <v>279</v>
      </c>
      <c r="O93" s="29">
        <f>SUM(O86:O92)</f>
        <v>25</v>
      </c>
      <c r="P93" s="26">
        <f>SUM(N93:O93)</f>
        <v>304</v>
      </c>
    </row>
    <row r="94" spans="1:29" s="26" customFormat="1">
      <c r="B94" s="26" t="s">
        <v>388</v>
      </c>
      <c r="C94" s="29">
        <v>1</v>
      </c>
      <c r="D94" s="29">
        <v>1</v>
      </c>
      <c r="E94" s="29">
        <v>3</v>
      </c>
      <c r="F94" s="29">
        <v>3</v>
      </c>
      <c r="G94" s="29">
        <v>3</v>
      </c>
      <c r="H94" s="29">
        <v>1</v>
      </c>
      <c r="I94" s="29">
        <v>1</v>
      </c>
      <c r="J94" s="29">
        <v>2</v>
      </c>
      <c r="K94" s="29">
        <v>1</v>
      </c>
      <c r="L94" s="29">
        <v>3</v>
      </c>
      <c r="M94" s="29">
        <v>2</v>
      </c>
      <c r="N94" s="29"/>
      <c r="O94" s="29">
        <v>3</v>
      </c>
    </row>
    <row r="95" spans="1:29" s="26" customFormat="1">
      <c r="B95" s="26" t="s">
        <v>389</v>
      </c>
      <c r="C95" s="29">
        <f>C93*C94</f>
        <v>29</v>
      </c>
      <c r="D95" s="29">
        <f t="shared" ref="D95:P95" si="21">D93*D94</f>
        <v>18</v>
      </c>
      <c r="E95" s="29">
        <f t="shared" si="21"/>
        <v>69</v>
      </c>
      <c r="F95" s="29">
        <f t="shared" si="21"/>
        <v>78</v>
      </c>
      <c r="G95" s="29">
        <f t="shared" si="21"/>
        <v>78</v>
      </c>
      <c r="H95" s="29">
        <f t="shared" si="21"/>
        <v>24</v>
      </c>
      <c r="I95" s="29">
        <f t="shared" si="21"/>
        <v>22</v>
      </c>
      <c r="J95" s="29">
        <f t="shared" si="21"/>
        <v>52</v>
      </c>
      <c r="K95" s="29">
        <f t="shared" si="21"/>
        <v>26</v>
      </c>
      <c r="L95" s="29">
        <f t="shared" si="21"/>
        <v>87</v>
      </c>
      <c r="M95" s="29">
        <f t="shared" si="21"/>
        <v>60</v>
      </c>
      <c r="N95" s="37">
        <f>SUM(C95:M95)</f>
        <v>543</v>
      </c>
      <c r="O95" s="29">
        <f t="shared" ref="O95:AA95" si="22">O93*O94</f>
        <v>75</v>
      </c>
      <c r="P95" s="37">
        <f>SUM(N95:O95)</f>
        <v>618</v>
      </c>
    </row>
    <row r="96" spans="1:29" s="26" customFormat="1">
      <c r="B96" s="26" t="s">
        <v>390</v>
      </c>
      <c r="C96" s="29">
        <v>35</v>
      </c>
      <c r="D96" s="29">
        <v>35</v>
      </c>
      <c r="E96" s="29">
        <v>105</v>
      </c>
      <c r="F96" s="29">
        <v>105</v>
      </c>
      <c r="G96" s="29">
        <v>105</v>
      </c>
      <c r="H96" s="29">
        <v>35</v>
      </c>
      <c r="I96" s="29">
        <v>35</v>
      </c>
      <c r="J96" s="29">
        <v>70</v>
      </c>
      <c r="K96" s="29">
        <v>35</v>
      </c>
      <c r="L96" s="29">
        <v>105</v>
      </c>
      <c r="M96" s="29">
        <v>70</v>
      </c>
      <c r="N96" s="26">
        <f>SUM(C96:M96)</f>
        <v>735</v>
      </c>
      <c r="O96" s="29">
        <v>105</v>
      </c>
      <c r="P96" s="37">
        <f>SUM(N96:O96)</f>
        <v>840</v>
      </c>
    </row>
    <row r="97" spans="1:29" s="180" customFormat="1">
      <c r="A97" s="177" t="s">
        <v>391</v>
      </c>
      <c r="B97" s="177"/>
      <c r="C97" s="178">
        <f>(C94*C93)/C96</f>
        <v>0.82857142857142863</v>
      </c>
      <c r="D97" s="178">
        <f>(D94*D93)/D96</f>
        <v>0.51428571428571423</v>
      </c>
      <c r="E97" s="178">
        <f>(E94*E93)/E96</f>
        <v>0.65714285714285714</v>
      </c>
      <c r="F97" s="178">
        <f>(F94*F93)/F96</f>
        <v>0.74285714285714288</v>
      </c>
      <c r="G97" s="178">
        <f>(G94*G93)/G96</f>
        <v>0.74285714285714288</v>
      </c>
      <c r="H97" s="178">
        <f>(H94*H93)/H96</f>
        <v>0.68571428571428572</v>
      </c>
      <c r="I97" s="178">
        <f>(I94*I93)/I96</f>
        <v>0.62857142857142856</v>
      </c>
      <c r="J97" s="178">
        <f>(J94*J93)/J96</f>
        <v>0.74285714285714288</v>
      </c>
      <c r="K97" s="178">
        <f>(K94*K93)/K96</f>
        <v>0.74285714285714288</v>
      </c>
      <c r="L97" s="178">
        <f>(L94*L93)/L96</f>
        <v>0.82857142857142863</v>
      </c>
      <c r="M97" s="178">
        <f>(M94*M93)/M96</f>
        <v>0.8571428571428571</v>
      </c>
      <c r="N97" s="179">
        <f>N95/N96</f>
        <v>0.73877551020408161</v>
      </c>
      <c r="O97" s="178">
        <f>(O94*O93)/O96</f>
        <v>0.7142857142857143</v>
      </c>
      <c r="P97" s="179">
        <f>P95/P96</f>
        <v>0.73571428571428577</v>
      </c>
      <c r="Q97" s="177"/>
      <c r="R97" s="177"/>
      <c r="S97" s="177"/>
      <c r="T97" s="177"/>
      <c r="U97" s="177"/>
      <c r="V97" s="177"/>
    </row>
    <row r="98" spans="1:29">
      <c r="A98" s="57" t="s">
        <v>163</v>
      </c>
      <c r="B98" s="57" t="s">
        <v>209</v>
      </c>
      <c r="C98" s="174">
        <v>4</v>
      </c>
      <c r="D98" s="174">
        <v>4</v>
      </c>
      <c r="E98" s="174">
        <v>5</v>
      </c>
      <c r="F98" s="174">
        <v>4</v>
      </c>
      <c r="G98" s="174">
        <v>3</v>
      </c>
      <c r="H98" s="174">
        <v>3</v>
      </c>
      <c r="I98" s="174">
        <v>3</v>
      </c>
      <c r="J98" s="174">
        <v>4</v>
      </c>
      <c r="K98" s="174">
        <v>4</v>
      </c>
      <c r="L98" s="174">
        <v>4</v>
      </c>
      <c r="M98" s="174">
        <v>5</v>
      </c>
      <c r="N98" s="174" t="s">
        <v>1</v>
      </c>
      <c r="O98" s="174">
        <v>4</v>
      </c>
      <c r="P98" s="174"/>
      <c r="Q98" s="168"/>
      <c r="R98" s="168"/>
      <c r="S98" s="168"/>
      <c r="T98" s="168"/>
      <c r="U98" s="168"/>
      <c r="V98" s="167"/>
      <c r="W98" s="167"/>
      <c r="X98" s="167"/>
      <c r="Y98" s="167"/>
      <c r="Z98" s="167"/>
      <c r="AA98" s="167"/>
      <c r="AB98" s="167"/>
      <c r="AC98" s="167"/>
    </row>
    <row r="99" spans="1:29">
      <c r="A99" s="57" t="s">
        <v>161</v>
      </c>
      <c r="B99" s="57" t="s">
        <v>209</v>
      </c>
      <c r="C99" s="174">
        <v>5</v>
      </c>
      <c r="D99" s="174">
        <v>5</v>
      </c>
      <c r="E99" s="174">
        <v>5</v>
      </c>
      <c r="F99" s="174">
        <v>5</v>
      </c>
      <c r="G99" s="174">
        <v>5</v>
      </c>
      <c r="H99" s="174">
        <v>5</v>
      </c>
      <c r="I99" s="174">
        <v>5</v>
      </c>
      <c r="J99" s="174">
        <v>5</v>
      </c>
      <c r="K99" s="174">
        <v>5</v>
      </c>
      <c r="L99" s="174">
        <v>5</v>
      </c>
      <c r="M99" s="174">
        <v>5</v>
      </c>
      <c r="N99" s="175" t="s">
        <v>1</v>
      </c>
      <c r="O99" s="174">
        <v>5</v>
      </c>
      <c r="P99" s="175"/>
      <c r="Q99" s="168"/>
      <c r="R99" s="168"/>
      <c r="S99" s="168"/>
      <c r="T99" s="168"/>
      <c r="U99" s="168"/>
      <c r="V99" s="167"/>
      <c r="W99" s="167"/>
      <c r="X99" s="167"/>
      <c r="Y99" s="167"/>
      <c r="Z99" s="167"/>
      <c r="AA99" s="167"/>
      <c r="AB99" s="167"/>
      <c r="AC99" s="167"/>
    </row>
    <row r="100" spans="1:29">
      <c r="A100" s="57" t="s">
        <v>157</v>
      </c>
      <c r="B100" s="57" t="s">
        <v>209</v>
      </c>
      <c r="C100" s="174">
        <v>5</v>
      </c>
      <c r="D100" s="174">
        <v>5</v>
      </c>
      <c r="E100" s="174">
        <v>5</v>
      </c>
      <c r="F100" s="174">
        <v>4</v>
      </c>
      <c r="G100" s="174">
        <v>5</v>
      </c>
      <c r="H100" s="174">
        <v>4</v>
      </c>
      <c r="I100" s="174">
        <v>4</v>
      </c>
      <c r="J100" s="174">
        <v>5</v>
      </c>
      <c r="K100" s="174">
        <v>4</v>
      </c>
      <c r="L100" s="174">
        <v>4</v>
      </c>
      <c r="M100" s="174">
        <v>4</v>
      </c>
      <c r="N100" s="174" t="s">
        <v>1</v>
      </c>
      <c r="O100" s="174">
        <v>4</v>
      </c>
      <c r="P100" s="175" t="s">
        <v>1</v>
      </c>
      <c r="Q100" s="168" t="s">
        <v>1</v>
      </c>
      <c r="R100" s="168" t="s">
        <v>1</v>
      </c>
      <c r="S100" s="168" t="s">
        <v>1</v>
      </c>
      <c r="T100" s="168" t="s">
        <v>1</v>
      </c>
      <c r="U100" s="167"/>
      <c r="V100" s="167"/>
      <c r="W100" s="167"/>
      <c r="X100" s="167"/>
      <c r="Y100" s="167"/>
      <c r="Z100" s="167"/>
      <c r="AA100" s="167"/>
      <c r="AB100" s="167"/>
    </row>
    <row r="101" spans="1:29">
      <c r="A101" s="57" t="s">
        <v>165</v>
      </c>
      <c r="B101" s="57" t="s">
        <v>209</v>
      </c>
      <c r="C101" s="174">
        <v>4</v>
      </c>
      <c r="D101" s="174">
        <v>4</v>
      </c>
      <c r="E101" s="174">
        <v>4</v>
      </c>
      <c r="F101" s="174">
        <v>4</v>
      </c>
      <c r="G101" s="174">
        <v>4</v>
      </c>
      <c r="H101" s="174">
        <v>3</v>
      </c>
      <c r="I101" s="174">
        <v>4</v>
      </c>
      <c r="J101" s="174">
        <v>4</v>
      </c>
      <c r="K101" s="174">
        <v>4</v>
      </c>
      <c r="L101" s="174">
        <v>4</v>
      </c>
      <c r="M101" s="174">
        <v>4</v>
      </c>
      <c r="N101" s="174" t="s">
        <v>1</v>
      </c>
      <c r="O101" s="174">
        <v>4</v>
      </c>
    </row>
    <row r="102" spans="1:29">
      <c r="A102" s="57" t="s">
        <v>159</v>
      </c>
      <c r="B102" s="57" t="s">
        <v>209</v>
      </c>
      <c r="C102" s="174">
        <v>5</v>
      </c>
      <c r="D102" s="174">
        <v>5</v>
      </c>
      <c r="E102" s="174">
        <v>5</v>
      </c>
      <c r="F102" s="174">
        <v>5</v>
      </c>
      <c r="G102" s="174">
        <v>5</v>
      </c>
      <c r="H102" s="174">
        <v>5</v>
      </c>
      <c r="I102" s="174">
        <v>5</v>
      </c>
      <c r="J102" s="174">
        <v>5</v>
      </c>
      <c r="K102" s="174">
        <v>5</v>
      </c>
      <c r="L102" s="174">
        <v>5</v>
      </c>
      <c r="M102" s="174">
        <v>5</v>
      </c>
      <c r="N102" s="175" t="s">
        <v>1</v>
      </c>
      <c r="O102" s="174">
        <v>5</v>
      </c>
      <c r="P102" s="175"/>
      <c r="Q102" s="168"/>
      <c r="R102" s="168"/>
      <c r="S102" s="168"/>
      <c r="T102" s="168"/>
      <c r="U102" s="167"/>
      <c r="V102" s="167"/>
      <c r="W102" s="167"/>
      <c r="X102" s="167"/>
      <c r="Y102" s="167"/>
      <c r="Z102" s="167"/>
      <c r="AA102" s="167"/>
      <c r="AB102" s="167"/>
    </row>
    <row r="103" spans="1:29">
      <c r="A103" s="57" t="s">
        <v>154</v>
      </c>
      <c r="B103" s="57" t="s">
        <v>209</v>
      </c>
      <c r="C103" s="174">
        <v>5</v>
      </c>
      <c r="D103" s="174">
        <v>5</v>
      </c>
      <c r="E103" s="174">
        <v>5</v>
      </c>
      <c r="F103" s="174">
        <v>5</v>
      </c>
      <c r="G103" s="174">
        <v>5</v>
      </c>
      <c r="H103" s="174">
        <v>5</v>
      </c>
      <c r="I103" s="174">
        <v>5</v>
      </c>
      <c r="J103" s="174">
        <v>5</v>
      </c>
      <c r="K103" s="174">
        <v>5</v>
      </c>
      <c r="L103" s="174">
        <v>5</v>
      </c>
      <c r="M103" s="174">
        <v>5</v>
      </c>
      <c r="N103" s="174" t="s">
        <v>1</v>
      </c>
      <c r="O103" s="174">
        <v>5</v>
      </c>
      <c r="P103" s="175"/>
      <c r="Q103" s="168"/>
      <c r="R103" s="168"/>
      <c r="S103" s="168"/>
      <c r="T103" s="168"/>
      <c r="U103" s="167"/>
      <c r="V103" s="167"/>
      <c r="W103" s="167"/>
      <c r="X103" s="167"/>
      <c r="Y103" s="167"/>
      <c r="Z103" s="167"/>
      <c r="AA103" s="167"/>
      <c r="AB103" s="167"/>
    </row>
    <row r="104" spans="1:29">
      <c r="A104" s="57" t="s">
        <v>162</v>
      </c>
      <c r="B104" s="57" t="s">
        <v>209</v>
      </c>
      <c r="C104" s="174">
        <v>4</v>
      </c>
      <c r="D104" s="174">
        <v>3</v>
      </c>
      <c r="E104" s="174">
        <v>4</v>
      </c>
      <c r="F104" s="174">
        <v>3</v>
      </c>
      <c r="G104" s="174">
        <v>3</v>
      </c>
      <c r="H104" s="174">
        <v>3</v>
      </c>
      <c r="I104" s="174">
        <v>3</v>
      </c>
      <c r="J104" s="174">
        <v>3</v>
      </c>
      <c r="K104" s="174">
        <v>3</v>
      </c>
      <c r="L104" s="174">
        <v>4</v>
      </c>
      <c r="M104" s="174">
        <v>3</v>
      </c>
      <c r="N104" s="175" t="s">
        <v>1</v>
      </c>
      <c r="O104" s="174">
        <v>3</v>
      </c>
      <c r="P104" s="175"/>
      <c r="Q104" s="168"/>
      <c r="R104" s="168"/>
      <c r="S104" s="168"/>
      <c r="T104" s="168"/>
      <c r="U104" s="168"/>
      <c r="V104" s="167"/>
      <c r="W104" s="167"/>
      <c r="X104" s="167"/>
      <c r="Y104" s="167"/>
      <c r="Z104" s="167"/>
      <c r="AA104" s="167"/>
      <c r="AB104" s="167"/>
      <c r="AC104" s="167"/>
    </row>
    <row r="105" spans="1:29" s="26" customFormat="1">
      <c r="B105" s="26" t="s">
        <v>387</v>
      </c>
      <c r="C105" s="29">
        <f>SUM(C98:C104)</f>
        <v>32</v>
      </c>
      <c r="D105" s="29">
        <f t="shared" ref="D105:M105" si="23">SUM(D98:D104)</f>
        <v>31</v>
      </c>
      <c r="E105" s="29">
        <f t="shared" si="23"/>
        <v>33</v>
      </c>
      <c r="F105" s="29">
        <f t="shared" si="23"/>
        <v>30</v>
      </c>
      <c r="G105" s="29">
        <f t="shared" si="23"/>
        <v>30</v>
      </c>
      <c r="H105" s="29">
        <f t="shared" si="23"/>
        <v>28</v>
      </c>
      <c r="I105" s="29">
        <f t="shared" si="23"/>
        <v>29</v>
      </c>
      <c r="J105" s="29">
        <f t="shared" si="23"/>
        <v>31</v>
      </c>
      <c r="K105" s="29">
        <f t="shared" si="23"/>
        <v>30</v>
      </c>
      <c r="L105" s="29">
        <f t="shared" si="23"/>
        <v>31</v>
      </c>
      <c r="M105" s="29">
        <f t="shared" si="23"/>
        <v>31</v>
      </c>
      <c r="N105" s="26">
        <f>SUM(C105:M105)</f>
        <v>336</v>
      </c>
      <c r="O105" s="29">
        <f>SUM(O98:O104)</f>
        <v>30</v>
      </c>
      <c r="P105" s="26">
        <f>SUM(N105:O105)</f>
        <v>366</v>
      </c>
    </row>
    <row r="106" spans="1:29" s="26" customFormat="1">
      <c r="B106" s="26" t="s">
        <v>388</v>
      </c>
      <c r="C106" s="29">
        <v>1</v>
      </c>
      <c r="D106" s="29">
        <v>1</v>
      </c>
      <c r="E106" s="29">
        <v>3</v>
      </c>
      <c r="F106" s="29">
        <v>3</v>
      </c>
      <c r="G106" s="29">
        <v>3</v>
      </c>
      <c r="H106" s="29">
        <v>1</v>
      </c>
      <c r="I106" s="29">
        <v>1</v>
      </c>
      <c r="J106" s="29">
        <v>2</v>
      </c>
      <c r="K106" s="29">
        <v>1</v>
      </c>
      <c r="L106" s="29">
        <v>3</v>
      </c>
      <c r="M106" s="29">
        <v>2</v>
      </c>
      <c r="N106" s="29"/>
      <c r="O106" s="29">
        <v>3</v>
      </c>
    </row>
    <row r="107" spans="1:29" s="26" customFormat="1">
      <c r="B107" s="26" t="s">
        <v>389</v>
      </c>
      <c r="C107" s="29">
        <f>C105*C106</f>
        <v>32</v>
      </c>
      <c r="D107" s="29">
        <f t="shared" ref="D107:P107" si="24">D105*D106</f>
        <v>31</v>
      </c>
      <c r="E107" s="29">
        <f t="shared" si="24"/>
        <v>99</v>
      </c>
      <c r="F107" s="29">
        <f t="shared" si="24"/>
        <v>90</v>
      </c>
      <c r="G107" s="29">
        <f t="shared" si="24"/>
        <v>90</v>
      </c>
      <c r="H107" s="29">
        <f t="shared" si="24"/>
        <v>28</v>
      </c>
      <c r="I107" s="29">
        <f t="shared" si="24"/>
        <v>29</v>
      </c>
      <c r="J107" s="29">
        <f t="shared" si="24"/>
        <v>62</v>
      </c>
      <c r="K107" s="29">
        <f t="shared" si="24"/>
        <v>30</v>
      </c>
      <c r="L107" s="29">
        <f t="shared" si="24"/>
        <v>93</v>
      </c>
      <c r="M107" s="29">
        <f t="shared" si="24"/>
        <v>62</v>
      </c>
      <c r="N107" s="37">
        <f>SUM(C107:M107)</f>
        <v>646</v>
      </c>
      <c r="O107" s="29">
        <f t="shared" ref="O107:AA107" si="25">O105*O106</f>
        <v>90</v>
      </c>
      <c r="P107" s="37">
        <f>SUM(N107:O107)</f>
        <v>736</v>
      </c>
    </row>
    <row r="108" spans="1:29" s="26" customFormat="1">
      <c r="B108" s="26" t="s">
        <v>390</v>
      </c>
      <c r="C108" s="29">
        <v>35</v>
      </c>
      <c r="D108" s="29">
        <v>35</v>
      </c>
      <c r="E108" s="29">
        <v>105</v>
      </c>
      <c r="F108" s="29">
        <v>105</v>
      </c>
      <c r="G108" s="29">
        <v>105</v>
      </c>
      <c r="H108" s="29">
        <v>35</v>
      </c>
      <c r="I108" s="29">
        <v>35</v>
      </c>
      <c r="J108" s="29">
        <v>70</v>
      </c>
      <c r="K108" s="29">
        <v>35</v>
      </c>
      <c r="L108" s="29">
        <v>105</v>
      </c>
      <c r="M108" s="29">
        <v>70</v>
      </c>
      <c r="N108" s="26">
        <f>SUM(C108:M108)</f>
        <v>735</v>
      </c>
      <c r="O108" s="29">
        <v>105</v>
      </c>
      <c r="P108" s="37">
        <f>SUM(N108:O108)</f>
        <v>840</v>
      </c>
    </row>
    <row r="109" spans="1:29" s="180" customFormat="1">
      <c r="A109" s="177" t="s">
        <v>391</v>
      </c>
      <c r="B109" s="177"/>
      <c r="C109" s="178">
        <f>(C106*C105)/C108</f>
        <v>0.91428571428571426</v>
      </c>
      <c r="D109" s="178">
        <f>(D106*D105)/D108</f>
        <v>0.88571428571428568</v>
      </c>
      <c r="E109" s="178">
        <f>(E106*E105)/E108</f>
        <v>0.94285714285714284</v>
      </c>
      <c r="F109" s="178">
        <f>(F106*F105)/F108</f>
        <v>0.8571428571428571</v>
      </c>
      <c r="G109" s="178">
        <f>(G106*G105)/G108</f>
        <v>0.8571428571428571</v>
      </c>
      <c r="H109" s="178">
        <f>(H106*H105)/H108</f>
        <v>0.8</v>
      </c>
      <c r="I109" s="178">
        <f>(I106*I105)/I108</f>
        <v>0.82857142857142863</v>
      </c>
      <c r="J109" s="178">
        <f>(J106*J105)/J108</f>
        <v>0.88571428571428568</v>
      </c>
      <c r="K109" s="178">
        <f>(K106*K105)/K108</f>
        <v>0.8571428571428571</v>
      </c>
      <c r="L109" s="178">
        <f>(L106*L105)/L108</f>
        <v>0.88571428571428568</v>
      </c>
      <c r="M109" s="178">
        <f>(M106*M105)/M108</f>
        <v>0.88571428571428568</v>
      </c>
      <c r="N109" s="179">
        <f>N107/N108</f>
        <v>0.87891156462585029</v>
      </c>
      <c r="O109" s="178">
        <f>(O106*O105)/O108</f>
        <v>0.8571428571428571</v>
      </c>
      <c r="P109" s="179">
        <f>P107/P108</f>
        <v>0.87619047619047619</v>
      </c>
      <c r="Q109" s="177"/>
      <c r="R109" s="177"/>
      <c r="S109" s="177"/>
      <c r="T109" s="177"/>
      <c r="U109" s="177"/>
      <c r="V109" s="177"/>
    </row>
    <row r="110" spans="1:29">
      <c r="A110" s="57" t="s">
        <v>163</v>
      </c>
      <c r="B110" s="57" t="s">
        <v>62</v>
      </c>
      <c r="C110" s="174">
        <v>4</v>
      </c>
      <c r="D110" s="174">
        <v>3</v>
      </c>
      <c r="E110" s="174">
        <v>4</v>
      </c>
      <c r="F110" s="174">
        <v>3</v>
      </c>
      <c r="G110" s="174">
        <v>3</v>
      </c>
      <c r="H110" s="174">
        <v>3</v>
      </c>
      <c r="I110" s="174">
        <v>3</v>
      </c>
      <c r="J110" s="174">
        <v>3</v>
      </c>
      <c r="K110" s="174">
        <v>4</v>
      </c>
      <c r="L110" s="174">
        <v>4</v>
      </c>
      <c r="M110" s="174">
        <v>4</v>
      </c>
      <c r="N110" s="174" t="s">
        <v>1</v>
      </c>
      <c r="O110" s="174">
        <v>4</v>
      </c>
      <c r="P110" s="174"/>
      <c r="Q110" s="168"/>
      <c r="R110" s="168"/>
      <c r="S110" s="168"/>
      <c r="T110" s="168"/>
      <c r="U110" s="168"/>
      <c r="V110" s="167"/>
      <c r="W110" s="167"/>
      <c r="X110" s="167"/>
      <c r="Y110" s="167"/>
      <c r="Z110" s="167"/>
      <c r="AA110" s="167"/>
      <c r="AB110" s="167"/>
      <c r="AC110" s="167"/>
    </row>
    <row r="111" spans="1:29">
      <c r="A111" s="57" t="s">
        <v>161</v>
      </c>
      <c r="B111" s="57" t="s">
        <v>62</v>
      </c>
      <c r="C111" s="174">
        <v>5</v>
      </c>
      <c r="D111" s="174">
        <v>4</v>
      </c>
      <c r="E111" s="174">
        <v>5</v>
      </c>
      <c r="F111" s="174">
        <v>4</v>
      </c>
      <c r="G111" s="174">
        <v>4</v>
      </c>
      <c r="H111" s="174">
        <v>4</v>
      </c>
      <c r="I111" s="174">
        <v>3</v>
      </c>
      <c r="J111" s="174">
        <v>4</v>
      </c>
      <c r="K111" s="174">
        <v>5</v>
      </c>
      <c r="L111" s="174">
        <v>5</v>
      </c>
      <c r="M111" s="174">
        <v>5</v>
      </c>
      <c r="N111" s="175" t="s">
        <v>1</v>
      </c>
      <c r="O111" s="174">
        <v>3</v>
      </c>
      <c r="P111" s="175"/>
      <c r="Q111" s="168"/>
      <c r="R111" s="168"/>
      <c r="S111" s="168"/>
      <c r="T111" s="168"/>
      <c r="U111" s="168"/>
      <c r="V111" s="167"/>
      <c r="W111" s="167"/>
      <c r="X111" s="167"/>
      <c r="Y111" s="167"/>
      <c r="Z111" s="167"/>
      <c r="AA111" s="167"/>
      <c r="AB111" s="167"/>
      <c r="AC111" s="167"/>
    </row>
    <row r="112" spans="1:29">
      <c r="A112" s="57" t="s">
        <v>157</v>
      </c>
      <c r="B112" s="57" t="s">
        <v>62</v>
      </c>
      <c r="C112" s="174">
        <v>5</v>
      </c>
      <c r="D112" s="174">
        <v>4</v>
      </c>
      <c r="E112" s="174">
        <v>3</v>
      </c>
      <c r="F112" s="174">
        <v>4</v>
      </c>
      <c r="G112" s="174">
        <v>3</v>
      </c>
      <c r="H112" s="174">
        <v>4</v>
      </c>
      <c r="I112" s="174">
        <v>3</v>
      </c>
      <c r="J112" s="174">
        <v>2</v>
      </c>
      <c r="K112" s="174">
        <v>4</v>
      </c>
      <c r="L112" s="174">
        <v>3</v>
      </c>
      <c r="M112" s="174">
        <v>3</v>
      </c>
      <c r="N112" s="174" t="s">
        <v>1</v>
      </c>
      <c r="O112" s="174">
        <v>3</v>
      </c>
      <c r="P112" s="175" t="s">
        <v>1</v>
      </c>
      <c r="Q112" s="168" t="s">
        <v>1</v>
      </c>
      <c r="R112" s="168" t="s">
        <v>1</v>
      </c>
      <c r="S112" s="168" t="s">
        <v>1</v>
      </c>
      <c r="T112" s="168" t="s">
        <v>1</v>
      </c>
      <c r="U112" s="167"/>
      <c r="V112" s="167"/>
      <c r="W112" s="167"/>
      <c r="X112" s="167"/>
      <c r="Y112" s="167"/>
      <c r="Z112" s="167"/>
      <c r="AA112" s="167"/>
      <c r="AB112" s="167"/>
    </row>
    <row r="113" spans="1:29">
      <c r="A113" s="57" t="s">
        <v>165</v>
      </c>
      <c r="B113" s="57" t="s">
        <v>62</v>
      </c>
      <c r="C113" s="174">
        <v>4</v>
      </c>
      <c r="D113" s="174">
        <v>4</v>
      </c>
      <c r="E113" s="174">
        <v>4</v>
      </c>
      <c r="F113" s="174">
        <v>4</v>
      </c>
      <c r="G113" s="174">
        <v>3</v>
      </c>
      <c r="H113" s="174">
        <v>4</v>
      </c>
      <c r="I113" s="174">
        <v>4</v>
      </c>
      <c r="J113" s="174">
        <v>3</v>
      </c>
      <c r="K113" s="174">
        <v>3</v>
      </c>
      <c r="L113" s="174">
        <v>4</v>
      </c>
      <c r="M113" s="174">
        <v>4</v>
      </c>
      <c r="N113" s="174" t="s">
        <v>1</v>
      </c>
      <c r="O113" s="174">
        <v>3</v>
      </c>
    </row>
    <row r="114" spans="1:29">
      <c r="A114" s="57" t="s">
        <v>159</v>
      </c>
      <c r="B114" s="57" t="s">
        <v>62</v>
      </c>
      <c r="C114" s="174">
        <v>5</v>
      </c>
      <c r="D114" s="174">
        <v>4</v>
      </c>
      <c r="E114" s="174">
        <v>4</v>
      </c>
      <c r="F114" s="174">
        <v>3</v>
      </c>
      <c r="G114" s="174">
        <v>3</v>
      </c>
      <c r="H114" s="174">
        <v>5</v>
      </c>
      <c r="I114" s="174">
        <v>5</v>
      </c>
      <c r="J114" s="174">
        <v>5</v>
      </c>
      <c r="K114" s="174">
        <v>3</v>
      </c>
      <c r="L114" s="174">
        <v>5</v>
      </c>
      <c r="M114" s="174">
        <v>5</v>
      </c>
      <c r="N114" s="174" t="s">
        <v>1</v>
      </c>
      <c r="O114" s="174">
        <v>3</v>
      </c>
      <c r="P114" s="175"/>
      <c r="Q114" s="168"/>
      <c r="R114" s="168"/>
      <c r="S114" s="168"/>
      <c r="T114" s="168"/>
      <c r="U114" s="167"/>
      <c r="V114" s="167"/>
      <c r="W114" s="167"/>
      <c r="X114" s="167"/>
      <c r="Y114" s="167"/>
      <c r="Z114" s="167"/>
      <c r="AA114" s="167"/>
      <c r="AB114" s="167"/>
    </row>
    <row r="115" spans="1:29">
      <c r="A115" s="57" t="s">
        <v>154</v>
      </c>
      <c r="B115" s="57" t="s">
        <v>62</v>
      </c>
      <c r="C115" s="174">
        <v>5</v>
      </c>
      <c r="D115" s="174">
        <v>5</v>
      </c>
      <c r="E115" s="174">
        <v>5</v>
      </c>
      <c r="F115" s="174">
        <v>5</v>
      </c>
      <c r="G115" s="174">
        <v>5</v>
      </c>
      <c r="H115" s="174">
        <v>5</v>
      </c>
      <c r="I115" s="174">
        <v>5</v>
      </c>
      <c r="J115" s="174">
        <v>5</v>
      </c>
      <c r="K115" s="174">
        <v>5</v>
      </c>
      <c r="L115" s="174">
        <v>5</v>
      </c>
      <c r="M115" s="174">
        <v>5</v>
      </c>
      <c r="N115" s="174" t="s">
        <v>1</v>
      </c>
      <c r="O115" s="174">
        <v>4</v>
      </c>
      <c r="P115" s="175"/>
      <c r="Q115" s="168"/>
      <c r="R115" s="168"/>
      <c r="S115" s="168"/>
      <c r="T115" s="168"/>
      <c r="U115" s="167"/>
      <c r="V115" s="167"/>
      <c r="W115" s="167"/>
      <c r="X115" s="167"/>
      <c r="Y115" s="167"/>
      <c r="Z115" s="167"/>
      <c r="AA115" s="167"/>
      <c r="AB115" s="167"/>
    </row>
    <row r="116" spans="1:29">
      <c r="A116" s="57" t="s">
        <v>162</v>
      </c>
      <c r="B116" s="57" t="s">
        <v>62</v>
      </c>
      <c r="C116" s="174">
        <v>3</v>
      </c>
      <c r="D116" s="174">
        <v>4</v>
      </c>
      <c r="E116" s="174">
        <v>3</v>
      </c>
      <c r="F116" s="174">
        <v>3</v>
      </c>
      <c r="G116" s="174">
        <v>3</v>
      </c>
      <c r="H116" s="174">
        <v>3</v>
      </c>
      <c r="I116" s="174">
        <v>3</v>
      </c>
      <c r="J116" s="174">
        <v>4</v>
      </c>
      <c r="K116" s="174">
        <v>4</v>
      </c>
      <c r="L116" s="174">
        <v>3</v>
      </c>
      <c r="M116" s="174">
        <v>4</v>
      </c>
      <c r="N116" s="175" t="s">
        <v>1</v>
      </c>
      <c r="O116" s="174">
        <v>2</v>
      </c>
      <c r="P116" s="175"/>
      <c r="Q116" s="168"/>
      <c r="R116" s="168"/>
      <c r="S116" s="168"/>
      <c r="T116" s="168"/>
      <c r="U116" s="168"/>
      <c r="V116" s="167"/>
      <c r="W116" s="167"/>
      <c r="X116" s="167"/>
      <c r="Y116" s="167"/>
      <c r="Z116" s="167"/>
      <c r="AA116" s="167"/>
      <c r="AB116" s="167"/>
      <c r="AC116" s="167"/>
    </row>
    <row r="117" spans="1:29" s="26" customFormat="1">
      <c r="B117" s="26" t="s">
        <v>387</v>
      </c>
      <c r="C117" s="29">
        <f>SUM(C110:C116)</f>
        <v>31</v>
      </c>
      <c r="D117" s="29">
        <f t="shared" ref="D117:M117" si="26">SUM(D110:D116)</f>
        <v>28</v>
      </c>
      <c r="E117" s="29">
        <f t="shared" si="26"/>
        <v>28</v>
      </c>
      <c r="F117" s="29">
        <f t="shared" si="26"/>
        <v>26</v>
      </c>
      <c r="G117" s="29">
        <f t="shared" si="26"/>
        <v>24</v>
      </c>
      <c r="H117" s="29">
        <f t="shared" si="26"/>
        <v>28</v>
      </c>
      <c r="I117" s="29">
        <f t="shared" si="26"/>
        <v>26</v>
      </c>
      <c r="J117" s="29">
        <f t="shared" si="26"/>
        <v>26</v>
      </c>
      <c r="K117" s="29">
        <f t="shared" si="26"/>
        <v>28</v>
      </c>
      <c r="L117" s="29">
        <f t="shared" si="26"/>
        <v>29</v>
      </c>
      <c r="M117" s="29">
        <f t="shared" si="26"/>
        <v>30</v>
      </c>
      <c r="N117" s="26">
        <f>SUM(C117:M117)</f>
        <v>304</v>
      </c>
      <c r="O117" s="29">
        <f>SUM(O110:O116)</f>
        <v>22</v>
      </c>
      <c r="P117" s="26">
        <f>SUM(N117:O117)</f>
        <v>326</v>
      </c>
    </row>
    <row r="118" spans="1:29" s="26" customFormat="1">
      <c r="B118" s="26" t="s">
        <v>388</v>
      </c>
      <c r="C118" s="29">
        <v>1</v>
      </c>
      <c r="D118" s="29">
        <v>1</v>
      </c>
      <c r="E118" s="29">
        <v>3</v>
      </c>
      <c r="F118" s="29">
        <v>3</v>
      </c>
      <c r="G118" s="29">
        <v>3</v>
      </c>
      <c r="H118" s="29">
        <v>1</v>
      </c>
      <c r="I118" s="29">
        <v>1</v>
      </c>
      <c r="J118" s="29">
        <v>2</v>
      </c>
      <c r="K118" s="29">
        <v>1</v>
      </c>
      <c r="L118" s="29">
        <v>3</v>
      </c>
      <c r="M118" s="29">
        <v>2</v>
      </c>
      <c r="N118" s="29"/>
      <c r="O118" s="29">
        <v>3</v>
      </c>
    </row>
    <row r="119" spans="1:29" s="26" customFormat="1">
      <c r="B119" s="26" t="s">
        <v>389</v>
      </c>
      <c r="C119" s="29">
        <f>C117*C118</f>
        <v>31</v>
      </c>
      <c r="D119" s="29">
        <f t="shared" ref="D119:P119" si="27">D117*D118</f>
        <v>28</v>
      </c>
      <c r="E119" s="29">
        <f t="shared" si="27"/>
        <v>84</v>
      </c>
      <c r="F119" s="29">
        <f t="shared" si="27"/>
        <v>78</v>
      </c>
      <c r="G119" s="29">
        <f t="shared" si="27"/>
        <v>72</v>
      </c>
      <c r="H119" s="29">
        <f t="shared" si="27"/>
        <v>28</v>
      </c>
      <c r="I119" s="29">
        <f t="shared" si="27"/>
        <v>26</v>
      </c>
      <c r="J119" s="29">
        <f t="shared" si="27"/>
        <v>52</v>
      </c>
      <c r="K119" s="29">
        <f t="shared" si="27"/>
        <v>28</v>
      </c>
      <c r="L119" s="29">
        <f t="shared" si="27"/>
        <v>87</v>
      </c>
      <c r="M119" s="29">
        <f t="shared" si="27"/>
        <v>60</v>
      </c>
      <c r="N119" s="37">
        <f>SUM(C119:M119)</f>
        <v>574</v>
      </c>
      <c r="O119" s="29">
        <f t="shared" ref="O119:AA119" si="28">O117*O118</f>
        <v>66</v>
      </c>
      <c r="P119" s="37">
        <f>SUM(N119:O119)</f>
        <v>640</v>
      </c>
    </row>
    <row r="120" spans="1:29" s="26" customFormat="1">
      <c r="B120" s="26" t="s">
        <v>390</v>
      </c>
      <c r="C120" s="29">
        <v>35</v>
      </c>
      <c r="D120" s="29">
        <v>35</v>
      </c>
      <c r="E120" s="29">
        <v>105</v>
      </c>
      <c r="F120" s="29">
        <v>105</v>
      </c>
      <c r="G120" s="29">
        <v>105</v>
      </c>
      <c r="H120" s="29">
        <v>35</v>
      </c>
      <c r="I120" s="29">
        <v>35</v>
      </c>
      <c r="J120" s="29">
        <v>70</v>
      </c>
      <c r="K120" s="29">
        <v>35</v>
      </c>
      <c r="L120" s="29">
        <v>105</v>
      </c>
      <c r="M120" s="29">
        <v>70</v>
      </c>
      <c r="N120" s="26">
        <f>SUM(C120:M120)</f>
        <v>735</v>
      </c>
      <c r="O120" s="29">
        <v>105</v>
      </c>
      <c r="P120" s="37">
        <f>SUM(N120:O120)</f>
        <v>840</v>
      </c>
    </row>
    <row r="121" spans="1:29" s="180" customFormat="1">
      <c r="A121" s="177" t="s">
        <v>391</v>
      </c>
      <c r="B121" s="177"/>
      <c r="C121" s="178">
        <f>(C118*C117)/C120</f>
        <v>0.88571428571428568</v>
      </c>
      <c r="D121" s="178">
        <f>(D118*D117)/D120</f>
        <v>0.8</v>
      </c>
      <c r="E121" s="178">
        <f>(E118*E117)/E120</f>
        <v>0.8</v>
      </c>
      <c r="F121" s="178">
        <f>(F118*F117)/F120</f>
        <v>0.74285714285714288</v>
      </c>
      <c r="G121" s="178">
        <f>(G118*G117)/G120</f>
        <v>0.68571428571428572</v>
      </c>
      <c r="H121" s="178">
        <f>(H118*H117)/H120</f>
        <v>0.8</v>
      </c>
      <c r="I121" s="178">
        <f>(I118*I117)/I120</f>
        <v>0.74285714285714288</v>
      </c>
      <c r="J121" s="178">
        <f>(J118*J117)/J120</f>
        <v>0.74285714285714288</v>
      </c>
      <c r="K121" s="178">
        <f>(K118*K117)/K120</f>
        <v>0.8</v>
      </c>
      <c r="L121" s="178">
        <f>(L118*L117)/L120</f>
        <v>0.82857142857142863</v>
      </c>
      <c r="M121" s="178">
        <f>(M118*M117)/M120</f>
        <v>0.8571428571428571</v>
      </c>
      <c r="N121" s="179">
        <f>N119/N120</f>
        <v>0.78095238095238095</v>
      </c>
      <c r="O121" s="178">
        <f>(O118*O117)/O120</f>
        <v>0.62857142857142856</v>
      </c>
      <c r="P121" s="179">
        <f>P119/P120</f>
        <v>0.76190476190476186</v>
      </c>
      <c r="Q121" s="177"/>
      <c r="R121" s="177"/>
      <c r="S121" s="177"/>
      <c r="T121" s="177"/>
      <c r="U121" s="177"/>
      <c r="V121" s="177"/>
    </row>
    <row r="122" spans="1:29">
      <c r="A122" s="57" t="s">
        <v>163</v>
      </c>
      <c r="B122" s="57" t="s">
        <v>66</v>
      </c>
      <c r="C122" s="174">
        <v>4</v>
      </c>
      <c r="D122" s="174">
        <v>3</v>
      </c>
      <c r="E122" s="174">
        <v>5</v>
      </c>
      <c r="F122" s="174">
        <v>4</v>
      </c>
      <c r="G122" s="174">
        <v>4</v>
      </c>
      <c r="H122" s="174">
        <v>3</v>
      </c>
      <c r="I122" s="174">
        <v>3</v>
      </c>
      <c r="J122" s="174">
        <v>4</v>
      </c>
      <c r="K122" s="174">
        <v>4</v>
      </c>
      <c r="L122" s="174">
        <v>3</v>
      </c>
      <c r="M122" s="174">
        <v>3</v>
      </c>
      <c r="N122" s="175" t="s">
        <v>1</v>
      </c>
      <c r="O122" s="174">
        <v>4</v>
      </c>
      <c r="P122" s="175"/>
      <c r="Q122" s="168"/>
      <c r="R122" s="168"/>
      <c r="S122" s="168"/>
      <c r="T122" s="168"/>
      <c r="U122" s="168"/>
      <c r="V122" s="167"/>
      <c r="W122" s="167"/>
      <c r="X122" s="167"/>
      <c r="Y122" s="167"/>
      <c r="Z122" s="167"/>
      <c r="AA122" s="167"/>
      <c r="AB122" s="167"/>
      <c r="AC122" s="167"/>
    </row>
    <row r="123" spans="1:29">
      <c r="A123" s="57" t="s">
        <v>161</v>
      </c>
      <c r="B123" s="57" t="s">
        <v>66</v>
      </c>
      <c r="C123" s="174">
        <v>5</v>
      </c>
      <c r="D123" s="174">
        <v>5</v>
      </c>
      <c r="E123" s="174">
        <v>5</v>
      </c>
      <c r="F123" s="174">
        <v>5</v>
      </c>
      <c r="G123" s="174">
        <v>5</v>
      </c>
      <c r="H123" s="174">
        <v>5</v>
      </c>
      <c r="I123" s="174">
        <v>5</v>
      </c>
      <c r="J123" s="174">
        <v>5</v>
      </c>
      <c r="K123" s="174">
        <v>5</v>
      </c>
      <c r="L123" s="174">
        <v>5</v>
      </c>
      <c r="M123" s="174">
        <v>4</v>
      </c>
      <c r="N123" s="175" t="s">
        <v>1</v>
      </c>
      <c r="O123" s="174">
        <v>5</v>
      </c>
      <c r="P123" s="175"/>
      <c r="Q123" s="168"/>
      <c r="R123" s="168"/>
      <c r="S123" s="168"/>
      <c r="T123" s="168"/>
      <c r="U123" s="168"/>
      <c r="V123" s="167"/>
      <c r="W123" s="167"/>
      <c r="X123" s="167"/>
      <c r="Y123" s="167"/>
      <c r="Z123" s="167"/>
      <c r="AA123" s="167"/>
      <c r="AB123" s="167"/>
      <c r="AC123" s="167"/>
    </row>
    <row r="124" spans="1:29">
      <c r="A124" s="57" t="s">
        <v>157</v>
      </c>
      <c r="B124" s="57" t="s">
        <v>66</v>
      </c>
      <c r="C124" s="174">
        <v>5</v>
      </c>
      <c r="D124" s="174">
        <v>3</v>
      </c>
      <c r="E124" s="174">
        <v>5</v>
      </c>
      <c r="F124" s="174">
        <v>2</v>
      </c>
      <c r="G124" s="174">
        <v>3</v>
      </c>
      <c r="H124" s="174">
        <v>2</v>
      </c>
      <c r="I124" s="174">
        <v>4</v>
      </c>
      <c r="J124" s="174">
        <v>3</v>
      </c>
      <c r="K124" s="174">
        <v>3</v>
      </c>
      <c r="L124" s="174">
        <v>3</v>
      </c>
      <c r="M124" s="174">
        <v>1</v>
      </c>
      <c r="N124" s="174" t="s">
        <v>1</v>
      </c>
      <c r="O124" s="174">
        <v>2</v>
      </c>
      <c r="P124" s="175" t="s">
        <v>1</v>
      </c>
      <c r="Q124" s="168" t="s">
        <v>1</v>
      </c>
      <c r="R124" s="168" t="s">
        <v>1</v>
      </c>
      <c r="S124" s="168" t="s">
        <v>1</v>
      </c>
      <c r="T124" s="168" t="s">
        <v>1</v>
      </c>
      <c r="U124" s="167" t="s">
        <v>1</v>
      </c>
      <c r="V124" s="167" t="s">
        <v>1</v>
      </c>
      <c r="W124" s="167" t="s">
        <v>1</v>
      </c>
      <c r="X124" s="167" t="s">
        <v>1</v>
      </c>
      <c r="Y124" s="167" t="s">
        <v>1</v>
      </c>
      <c r="Z124" s="167" t="s">
        <v>1</v>
      </c>
      <c r="AA124" s="167" t="s">
        <v>1</v>
      </c>
      <c r="AB124" s="167" t="s">
        <v>1</v>
      </c>
    </row>
    <row r="125" spans="1:29">
      <c r="A125" s="57" t="s">
        <v>165</v>
      </c>
      <c r="B125" s="57" t="s">
        <v>66</v>
      </c>
      <c r="C125" s="174">
        <v>5</v>
      </c>
      <c r="D125" s="174">
        <v>5</v>
      </c>
      <c r="E125" s="174">
        <v>5</v>
      </c>
      <c r="F125" s="174">
        <v>5</v>
      </c>
      <c r="G125" s="174">
        <v>5</v>
      </c>
      <c r="H125" s="174">
        <v>5</v>
      </c>
      <c r="I125" s="174">
        <v>5</v>
      </c>
      <c r="J125" s="174">
        <v>5</v>
      </c>
      <c r="K125" s="174">
        <v>5</v>
      </c>
      <c r="L125" s="174">
        <v>5</v>
      </c>
      <c r="M125" s="174">
        <v>5</v>
      </c>
      <c r="N125" s="175" t="s">
        <v>1</v>
      </c>
      <c r="O125" s="174">
        <v>3</v>
      </c>
    </row>
    <row r="126" spans="1:29">
      <c r="A126" s="57" t="s">
        <v>159</v>
      </c>
      <c r="B126" s="57" t="s">
        <v>66</v>
      </c>
      <c r="C126" s="174">
        <v>5</v>
      </c>
      <c r="D126" s="174">
        <v>5</v>
      </c>
      <c r="E126" s="174">
        <v>5</v>
      </c>
      <c r="F126" s="174">
        <v>5</v>
      </c>
      <c r="G126" s="174">
        <v>5</v>
      </c>
      <c r="H126" s="174">
        <v>5</v>
      </c>
      <c r="I126" s="174">
        <v>5</v>
      </c>
      <c r="J126" s="174">
        <v>5</v>
      </c>
      <c r="K126" s="174">
        <v>5</v>
      </c>
      <c r="L126" s="174">
        <v>5</v>
      </c>
      <c r="M126" s="174">
        <v>5</v>
      </c>
      <c r="N126" s="175" t="s">
        <v>1</v>
      </c>
      <c r="O126" s="174">
        <v>3</v>
      </c>
      <c r="P126" s="175"/>
      <c r="Q126" s="168"/>
      <c r="R126" s="168"/>
      <c r="S126" s="168"/>
      <c r="T126" s="168"/>
      <c r="U126" s="167"/>
      <c r="V126" s="167"/>
      <c r="W126" s="167"/>
      <c r="X126" s="167"/>
      <c r="Y126" s="167"/>
      <c r="Z126" s="167"/>
      <c r="AA126" s="167"/>
      <c r="AB126" s="167"/>
    </row>
    <row r="127" spans="1:29">
      <c r="A127" s="57" t="s">
        <v>154</v>
      </c>
      <c r="B127" s="57" t="s">
        <v>66</v>
      </c>
      <c r="C127" s="174">
        <v>5</v>
      </c>
      <c r="D127" s="174">
        <v>5</v>
      </c>
      <c r="E127" s="174">
        <v>5</v>
      </c>
      <c r="F127" s="174">
        <v>5</v>
      </c>
      <c r="G127" s="174">
        <v>5</v>
      </c>
      <c r="H127" s="174">
        <v>5</v>
      </c>
      <c r="I127" s="174">
        <v>5</v>
      </c>
      <c r="J127" s="174">
        <v>5</v>
      </c>
      <c r="K127" s="174">
        <v>5</v>
      </c>
      <c r="L127" s="174">
        <v>5</v>
      </c>
      <c r="M127" s="174">
        <v>5</v>
      </c>
      <c r="N127" s="174" t="s">
        <v>1</v>
      </c>
      <c r="O127" s="174">
        <v>5</v>
      </c>
      <c r="P127" s="175"/>
      <c r="Q127" s="168"/>
      <c r="R127" s="168"/>
      <c r="S127" s="168"/>
      <c r="T127" s="168"/>
      <c r="U127" s="167"/>
      <c r="V127" s="167"/>
      <c r="W127" s="167"/>
      <c r="X127" s="167"/>
      <c r="Y127" s="167"/>
      <c r="Z127" s="167"/>
      <c r="AA127" s="167"/>
      <c r="AB127" s="167"/>
    </row>
    <row r="128" spans="1:29">
      <c r="A128" s="57" t="s">
        <v>162</v>
      </c>
      <c r="B128" s="57" t="s">
        <v>66</v>
      </c>
      <c r="C128" s="174">
        <v>3</v>
      </c>
      <c r="D128" s="174">
        <v>2</v>
      </c>
      <c r="E128" s="174">
        <v>4</v>
      </c>
      <c r="F128" s="174">
        <v>3</v>
      </c>
      <c r="G128" s="174">
        <v>3</v>
      </c>
      <c r="H128" s="174">
        <v>3</v>
      </c>
      <c r="I128" s="174">
        <v>3</v>
      </c>
      <c r="J128" s="174">
        <v>3</v>
      </c>
      <c r="K128" s="174">
        <v>3</v>
      </c>
      <c r="L128" s="174">
        <v>4</v>
      </c>
      <c r="M128" s="174">
        <v>2</v>
      </c>
      <c r="N128" s="175" t="s">
        <v>1</v>
      </c>
      <c r="O128" s="174">
        <v>2</v>
      </c>
      <c r="P128" s="175"/>
      <c r="Q128" s="168"/>
      <c r="R128" s="168"/>
      <c r="S128" s="168"/>
      <c r="T128" s="168"/>
      <c r="U128" s="168"/>
      <c r="V128" s="167"/>
      <c r="W128" s="167"/>
      <c r="X128" s="167"/>
      <c r="Y128" s="167"/>
      <c r="Z128" s="167"/>
      <c r="AA128" s="167"/>
      <c r="AB128" s="167"/>
      <c r="AC128" s="167"/>
    </row>
    <row r="129" spans="1:29" s="26" customFormat="1">
      <c r="B129" s="26" t="s">
        <v>387</v>
      </c>
      <c r="C129" s="29">
        <f>SUM(C122:C128)</f>
        <v>32</v>
      </c>
      <c r="D129" s="29">
        <f t="shared" ref="D129:M129" si="29">SUM(D122:D128)</f>
        <v>28</v>
      </c>
      <c r="E129" s="29">
        <f t="shared" si="29"/>
        <v>34</v>
      </c>
      <c r="F129" s="29">
        <f t="shared" si="29"/>
        <v>29</v>
      </c>
      <c r="G129" s="29">
        <f t="shared" si="29"/>
        <v>30</v>
      </c>
      <c r="H129" s="29">
        <f t="shared" si="29"/>
        <v>28</v>
      </c>
      <c r="I129" s="29">
        <f t="shared" si="29"/>
        <v>30</v>
      </c>
      <c r="J129" s="29">
        <f t="shared" si="29"/>
        <v>30</v>
      </c>
      <c r="K129" s="29">
        <f t="shared" si="29"/>
        <v>30</v>
      </c>
      <c r="L129" s="29">
        <f t="shared" si="29"/>
        <v>30</v>
      </c>
      <c r="M129" s="29">
        <f t="shared" si="29"/>
        <v>25</v>
      </c>
      <c r="N129" s="26">
        <f>SUM(C129:M129)</f>
        <v>326</v>
      </c>
      <c r="O129" s="29">
        <f>SUM(O122:O128)</f>
        <v>24</v>
      </c>
      <c r="P129" s="26">
        <f>SUM(N129:O129)</f>
        <v>350</v>
      </c>
    </row>
    <row r="130" spans="1:29" s="26" customFormat="1">
      <c r="B130" s="26" t="s">
        <v>388</v>
      </c>
      <c r="C130" s="29">
        <v>1</v>
      </c>
      <c r="D130" s="29">
        <v>1</v>
      </c>
      <c r="E130" s="29">
        <v>3</v>
      </c>
      <c r="F130" s="29">
        <v>3</v>
      </c>
      <c r="G130" s="29">
        <v>3</v>
      </c>
      <c r="H130" s="29">
        <v>1</v>
      </c>
      <c r="I130" s="29">
        <v>1</v>
      </c>
      <c r="J130" s="29">
        <v>2</v>
      </c>
      <c r="K130" s="29">
        <v>1</v>
      </c>
      <c r="L130" s="29">
        <v>3</v>
      </c>
      <c r="M130" s="29">
        <v>2</v>
      </c>
      <c r="N130" s="29"/>
      <c r="O130" s="29">
        <v>3</v>
      </c>
    </row>
    <row r="131" spans="1:29" s="26" customFormat="1">
      <c r="B131" s="26" t="s">
        <v>389</v>
      </c>
      <c r="C131" s="29">
        <f>C129*C130</f>
        <v>32</v>
      </c>
      <c r="D131" s="29">
        <f t="shared" ref="D131:P131" si="30">D129*D130</f>
        <v>28</v>
      </c>
      <c r="E131" s="29">
        <f t="shared" si="30"/>
        <v>102</v>
      </c>
      <c r="F131" s="29">
        <f t="shared" si="30"/>
        <v>87</v>
      </c>
      <c r="G131" s="29">
        <f t="shared" si="30"/>
        <v>90</v>
      </c>
      <c r="H131" s="29">
        <f t="shared" si="30"/>
        <v>28</v>
      </c>
      <c r="I131" s="29">
        <f t="shared" si="30"/>
        <v>30</v>
      </c>
      <c r="J131" s="29">
        <f t="shared" si="30"/>
        <v>60</v>
      </c>
      <c r="K131" s="29">
        <f t="shared" si="30"/>
        <v>30</v>
      </c>
      <c r="L131" s="29">
        <f t="shared" si="30"/>
        <v>90</v>
      </c>
      <c r="M131" s="29">
        <f t="shared" si="30"/>
        <v>50</v>
      </c>
      <c r="N131" s="37">
        <f>SUM(C131:M131)</f>
        <v>627</v>
      </c>
      <c r="O131" s="29">
        <f t="shared" ref="O131:AA131" si="31">O129*O130</f>
        <v>72</v>
      </c>
      <c r="P131" s="37">
        <f>SUM(N131:O131)</f>
        <v>699</v>
      </c>
    </row>
    <row r="132" spans="1:29" s="26" customFormat="1">
      <c r="B132" s="26" t="s">
        <v>390</v>
      </c>
      <c r="C132" s="29">
        <v>35</v>
      </c>
      <c r="D132" s="29">
        <v>35</v>
      </c>
      <c r="E132" s="29">
        <v>105</v>
      </c>
      <c r="F132" s="29">
        <v>105</v>
      </c>
      <c r="G132" s="29">
        <v>105</v>
      </c>
      <c r="H132" s="29">
        <v>35</v>
      </c>
      <c r="I132" s="29">
        <v>35</v>
      </c>
      <c r="J132" s="29">
        <v>70</v>
      </c>
      <c r="K132" s="29">
        <v>35</v>
      </c>
      <c r="L132" s="29">
        <v>105</v>
      </c>
      <c r="M132" s="29">
        <v>70</v>
      </c>
      <c r="N132" s="26">
        <f>SUM(C132:M132)</f>
        <v>735</v>
      </c>
      <c r="O132" s="29">
        <v>105</v>
      </c>
      <c r="P132" s="37">
        <f>SUM(N132:O132)</f>
        <v>840</v>
      </c>
    </row>
    <row r="133" spans="1:29" s="180" customFormat="1">
      <c r="A133" s="177" t="s">
        <v>391</v>
      </c>
      <c r="B133" s="177"/>
      <c r="C133" s="178">
        <f>(C130*C129)/C132</f>
        <v>0.91428571428571426</v>
      </c>
      <c r="D133" s="178">
        <f>(D130*D129)/D132</f>
        <v>0.8</v>
      </c>
      <c r="E133" s="178">
        <f>(E130*E129)/E132</f>
        <v>0.97142857142857142</v>
      </c>
      <c r="F133" s="178">
        <f>(F130*F129)/F132</f>
        <v>0.82857142857142863</v>
      </c>
      <c r="G133" s="178">
        <f>(G130*G129)/G132</f>
        <v>0.8571428571428571</v>
      </c>
      <c r="H133" s="178">
        <f>(H130*H129)/H132</f>
        <v>0.8</v>
      </c>
      <c r="I133" s="178">
        <f>(I130*I129)/I132</f>
        <v>0.8571428571428571</v>
      </c>
      <c r="J133" s="178">
        <f>(J130*J129)/J132</f>
        <v>0.8571428571428571</v>
      </c>
      <c r="K133" s="178">
        <f>(K130*K129)/K132</f>
        <v>0.8571428571428571</v>
      </c>
      <c r="L133" s="178">
        <f>(L130*L129)/L132</f>
        <v>0.8571428571428571</v>
      </c>
      <c r="M133" s="178">
        <f>(M130*M129)/M132</f>
        <v>0.7142857142857143</v>
      </c>
      <c r="N133" s="179">
        <f>N131/N132</f>
        <v>0.85306122448979593</v>
      </c>
      <c r="O133" s="178">
        <f>(O130*O129)/O132</f>
        <v>0.68571428571428572</v>
      </c>
      <c r="P133" s="179">
        <f>P131/P132</f>
        <v>0.83214285714285718</v>
      </c>
      <c r="Q133" s="177"/>
      <c r="R133" s="177"/>
      <c r="S133" s="177"/>
      <c r="T133" s="177"/>
      <c r="U133" s="177"/>
      <c r="V133" s="177"/>
    </row>
    <row r="134" spans="1:29">
      <c r="A134" s="57" t="s">
        <v>163</v>
      </c>
      <c r="B134" s="57" t="s">
        <v>224</v>
      </c>
      <c r="C134" s="174">
        <v>4</v>
      </c>
      <c r="D134" s="174">
        <v>3</v>
      </c>
      <c r="E134" s="174">
        <v>4</v>
      </c>
      <c r="F134" s="174">
        <v>4</v>
      </c>
      <c r="G134" s="174">
        <v>4</v>
      </c>
      <c r="H134" s="174">
        <v>4</v>
      </c>
      <c r="I134" s="174">
        <v>4</v>
      </c>
      <c r="J134" s="174">
        <v>3</v>
      </c>
      <c r="K134" s="174">
        <v>4</v>
      </c>
      <c r="L134" s="174">
        <v>4</v>
      </c>
      <c r="M134" s="174">
        <v>4</v>
      </c>
      <c r="N134" s="174" t="s">
        <v>1</v>
      </c>
      <c r="O134" s="174">
        <v>4</v>
      </c>
      <c r="P134" s="174"/>
      <c r="Q134" s="168"/>
      <c r="R134" s="168"/>
      <c r="S134" s="168"/>
      <c r="T134" s="168"/>
      <c r="U134" s="168"/>
      <c r="V134" s="167"/>
      <c r="W134" s="167"/>
      <c r="X134" s="167"/>
      <c r="Y134" s="167"/>
      <c r="Z134" s="167"/>
      <c r="AA134" s="167"/>
      <c r="AB134" s="167"/>
      <c r="AC134" s="167"/>
    </row>
    <row r="135" spans="1:29">
      <c r="A135" s="57" t="s">
        <v>161</v>
      </c>
      <c r="B135" s="57" t="s">
        <v>224</v>
      </c>
      <c r="C135" s="174">
        <v>5</v>
      </c>
      <c r="D135" s="174">
        <v>5</v>
      </c>
      <c r="E135" s="174">
        <v>5</v>
      </c>
      <c r="F135" s="174">
        <v>5</v>
      </c>
      <c r="G135" s="174">
        <v>5</v>
      </c>
      <c r="H135" s="174">
        <v>5</v>
      </c>
      <c r="I135" s="174">
        <v>5</v>
      </c>
      <c r="J135" s="174">
        <v>5</v>
      </c>
      <c r="K135" s="174">
        <v>5</v>
      </c>
      <c r="L135" s="174">
        <v>5</v>
      </c>
      <c r="M135" s="174">
        <v>5</v>
      </c>
      <c r="N135" s="175" t="s">
        <v>1</v>
      </c>
      <c r="O135" s="174">
        <v>5</v>
      </c>
      <c r="P135" s="175"/>
      <c r="Q135" s="168"/>
      <c r="R135" s="168"/>
      <c r="S135" s="168"/>
      <c r="T135" s="168"/>
      <c r="U135" s="168"/>
      <c r="V135" s="167"/>
      <c r="W135" s="167"/>
      <c r="X135" s="167"/>
      <c r="Y135" s="167"/>
      <c r="Z135" s="167"/>
      <c r="AA135" s="167"/>
      <c r="AB135" s="167"/>
      <c r="AC135" s="167"/>
    </row>
    <row r="136" spans="1:29">
      <c r="A136" s="57" t="s">
        <v>157</v>
      </c>
      <c r="B136" s="57" t="s">
        <v>224</v>
      </c>
      <c r="C136" s="174">
        <v>5</v>
      </c>
      <c r="D136" s="174">
        <v>4</v>
      </c>
      <c r="E136" s="174">
        <v>5</v>
      </c>
      <c r="F136" s="174">
        <v>5</v>
      </c>
      <c r="G136" s="174">
        <v>4</v>
      </c>
      <c r="H136" s="174">
        <v>4</v>
      </c>
      <c r="I136" s="174">
        <v>5</v>
      </c>
      <c r="J136" s="174">
        <v>2</v>
      </c>
      <c r="K136" s="174">
        <v>5</v>
      </c>
      <c r="L136" s="174">
        <v>4</v>
      </c>
      <c r="M136" s="174">
        <v>4</v>
      </c>
      <c r="N136" s="174" t="s">
        <v>1</v>
      </c>
      <c r="O136" s="174">
        <v>3</v>
      </c>
      <c r="P136" s="175" t="s">
        <v>1</v>
      </c>
      <c r="Q136" s="168" t="s">
        <v>1</v>
      </c>
      <c r="R136" s="168" t="s">
        <v>1</v>
      </c>
      <c r="S136" s="168" t="s">
        <v>1</v>
      </c>
      <c r="T136" s="168" t="s">
        <v>1</v>
      </c>
      <c r="U136" s="167"/>
      <c r="V136" s="167"/>
      <c r="W136" s="167"/>
      <c r="X136" s="167"/>
      <c r="Y136" s="167"/>
      <c r="Z136" s="167"/>
      <c r="AA136" s="167"/>
      <c r="AB136" s="167"/>
    </row>
    <row r="137" spans="1:29">
      <c r="A137" s="57" t="s">
        <v>165</v>
      </c>
      <c r="B137" s="57" t="s">
        <v>224</v>
      </c>
      <c r="C137" s="174">
        <v>5</v>
      </c>
      <c r="D137" s="174">
        <v>5</v>
      </c>
      <c r="E137" s="174">
        <v>5</v>
      </c>
      <c r="F137" s="174">
        <v>5</v>
      </c>
      <c r="G137" s="174">
        <v>5</v>
      </c>
      <c r="H137" s="174">
        <v>5</v>
      </c>
      <c r="I137" s="174">
        <v>5</v>
      </c>
      <c r="J137" s="174">
        <v>3</v>
      </c>
      <c r="K137" s="174">
        <v>4</v>
      </c>
      <c r="L137" s="174">
        <v>5</v>
      </c>
      <c r="M137" s="174">
        <v>4</v>
      </c>
      <c r="N137" s="174" t="s">
        <v>1</v>
      </c>
      <c r="O137" s="174">
        <v>4</v>
      </c>
    </row>
    <row r="138" spans="1:29">
      <c r="A138" s="57" t="s">
        <v>159</v>
      </c>
      <c r="B138" s="57" t="s">
        <v>224</v>
      </c>
      <c r="C138" s="174">
        <v>5</v>
      </c>
      <c r="D138" s="174">
        <v>5</v>
      </c>
      <c r="E138" s="174">
        <v>5</v>
      </c>
      <c r="F138" s="174">
        <v>5</v>
      </c>
      <c r="G138" s="174">
        <v>5</v>
      </c>
      <c r="H138" s="174">
        <v>5</v>
      </c>
      <c r="I138" s="174">
        <v>5</v>
      </c>
      <c r="J138" s="174">
        <v>5</v>
      </c>
      <c r="K138" s="174">
        <v>5</v>
      </c>
      <c r="L138" s="174">
        <v>5</v>
      </c>
      <c r="M138" s="174">
        <v>5</v>
      </c>
      <c r="N138" s="174" t="s">
        <v>1</v>
      </c>
      <c r="O138" s="174">
        <v>5</v>
      </c>
      <c r="P138" s="175"/>
      <c r="Q138" s="168"/>
      <c r="R138" s="168"/>
      <c r="S138" s="168"/>
      <c r="T138" s="168"/>
      <c r="U138" s="167"/>
      <c r="V138" s="167"/>
      <c r="W138" s="167"/>
      <c r="X138" s="167"/>
      <c r="Y138" s="167"/>
      <c r="Z138" s="167"/>
      <c r="AA138" s="167"/>
      <c r="AB138" s="167"/>
    </row>
    <row r="139" spans="1:29">
      <c r="A139" s="57" t="s">
        <v>154</v>
      </c>
      <c r="B139" s="57" t="s">
        <v>224</v>
      </c>
      <c r="C139" s="174">
        <v>5</v>
      </c>
      <c r="D139" s="174">
        <v>5</v>
      </c>
      <c r="E139" s="174">
        <v>5</v>
      </c>
      <c r="F139" s="174">
        <v>5</v>
      </c>
      <c r="G139" s="174">
        <v>5</v>
      </c>
      <c r="H139" s="174">
        <v>5</v>
      </c>
      <c r="I139" s="174">
        <v>5</v>
      </c>
      <c r="J139" s="174">
        <v>5</v>
      </c>
      <c r="K139" s="174">
        <v>5</v>
      </c>
      <c r="L139" s="174">
        <v>5</v>
      </c>
      <c r="M139" s="174">
        <v>5</v>
      </c>
      <c r="N139" s="174" t="s">
        <v>1</v>
      </c>
      <c r="O139" s="174">
        <v>5</v>
      </c>
      <c r="P139" s="175"/>
      <c r="Q139" s="168"/>
      <c r="R139" s="168"/>
      <c r="S139" s="168"/>
      <c r="T139" s="168"/>
      <c r="U139" s="167"/>
      <c r="V139" s="167"/>
      <c r="W139" s="167"/>
      <c r="X139" s="167"/>
      <c r="Y139" s="167"/>
      <c r="Z139" s="167"/>
      <c r="AA139" s="167"/>
      <c r="AB139" s="167"/>
    </row>
    <row r="140" spans="1:29">
      <c r="A140" s="57" t="s">
        <v>162</v>
      </c>
      <c r="B140" s="57" t="s">
        <v>224</v>
      </c>
      <c r="C140" s="174">
        <v>4</v>
      </c>
      <c r="D140" s="174">
        <v>3</v>
      </c>
      <c r="E140" s="174">
        <v>3</v>
      </c>
      <c r="F140" s="174">
        <v>4</v>
      </c>
      <c r="G140" s="174">
        <v>3</v>
      </c>
      <c r="H140" s="174">
        <v>3</v>
      </c>
      <c r="I140" s="174">
        <v>3</v>
      </c>
      <c r="J140" s="174">
        <v>3</v>
      </c>
      <c r="K140" s="174">
        <v>4</v>
      </c>
      <c r="L140" s="174">
        <v>3</v>
      </c>
      <c r="M140" s="174">
        <v>4</v>
      </c>
      <c r="N140" s="175" t="s">
        <v>1</v>
      </c>
      <c r="O140" s="174">
        <v>3</v>
      </c>
      <c r="P140" s="175"/>
      <c r="Q140" s="168"/>
      <c r="R140" s="168"/>
      <c r="S140" s="168"/>
      <c r="T140" s="168"/>
      <c r="U140" s="168"/>
      <c r="V140" s="167"/>
      <c r="W140" s="167"/>
      <c r="X140" s="167"/>
      <c r="Y140" s="167"/>
      <c r="Z140" s="167"/>
      <c r="AA140" s="167"/>
      <c r="AB140" s="167"/>
      <c r="AC140" s="167"/>
    </row>
    <row r="141" spans="1:29" s="26" customFormat="1">
      <c r="B141" s="26" t="s">
        <v>387</v>
      </c>
      <c r="C141" s="29">
        <f>SUM(C134:C140)</f>
        <v>33</v>
      </c>
      <c r="D141" s="29">
        <f t="shared" ref="D141:M141" si="32">SUM(D134:D140)</f>
        <v>30</v>
      </c>
      <c r="E141" s="29">
        <f t="shared" si="32"/>
        <v>32</v>
      </c>
      <c r="F141" s="29">
        <f t="shared" si="32"/>
        <v>33</v>
      </c>
      <c r="G141" s="29">
        <f t="shared" si="32"/>
        <v>31</v>
      </c>
      <c r="H141" s="29">
        <f t="shared" si="32"/>
        <v>31</v>
      </c>
      <c r="I141" s="29">
        <f t="shared" si="32"/>
        <v>32</v>
      </c>
      <c r="J141" s="29">
        <f t="shared" si="32"/>
        <v>26</v>
      </c>
      <c r="K141" s="29">
        <f t="shared" si="32"/>
        <v>32</v>
      </c>
      <c r="L141" s="29">
        <f t="shared" si="32"/>
        <v>31</v>
      </c>
      <c r="M141" s="29">
        <f t="shared" si="32"/>
        <v>31</v>
      </c>
      <c r="N141" s="26">
        <f>SUM(C141:M141)</f>
        <v>342</v>
      </c>
      <c r="O141" s="29">
        <f>SUM(O134:O140)</f>
        <v>29</v>
      </c>
      <c r="P141" s="26">
        <f>SUM(N141:O141)</f>
        <v>371</v>
      </c>
    </row>
    <row r="142" spans="1:29" s="26" customFormat="1">
      <c r="B142" s="26" t="s">
        <v>388</v>
      </c>
      <c r="C142" s="29">
        <v>1</v>
      </c>
      <c r="D142" s="29">
        <v>1</v>
      </c>
      <c r="E142" s="29">
        <v>3</v>
      </c>
      <c r="F142" s="29">
        <v>3</v>
      </c>
      <c r="G142" s="29">
        <v>3</v>
      </c>
      <c r="H142" s="29">
        <v>1</v>
      </c>
      <c r="I142" s="29">
        <v>1</v>
      </c>
      <c r="J142" s="29">
        <v>2</v>
      </c>
      <c r="K142" s="29">
        <v>1</v>
      </c>
      <c r="L142" s="29">
        <v>3</v>
      </c>
      <c r="M142" s="29">
        <v>2</v>
      </c>
      <c r="N142" s="29"/>
      <c r="O142" s="29">
        <v>3</v>
      </c>
    </row>
    <row r="143" spans="1:29" s="26" customFormat="1">
      <c r="B143" s="26" t="s">
        <v>389</v>
      </c>
      <c r="C143" s="29">
        <f>C141*C142</f>
        <v>33</v>
      </c>
      <c r="D143" s="29">
        <f t="shared" ref="D143:P143" si="33">D141*D142</f>
        <v>30</v>
      </c>
      <c r="E143" s="29">
        <f t="shared" si="33"/>
        <v>96</v>
      </c>
      <c r="F143" s="29">
        <f t="shared" si="33"/>
        <v>99</v>
      </c>
      <c r="G143" s="29">
        <f t="shared" si="33"/>
        <v>93</v>
      </c>
      <c r="H143" s="29">
        <f t="shared" si="33"/>
        <v>31</v>
      </c>
      <c r="I143" s="29">
        <f t="shared" si="33"/>
        <v>32</v>
      </c>
      <c r="J143" s="29">
        <f t="shared" si="33"/>
        <v>52</v>
      </c>
      <c r="K143" s="29">
        <f t="shared" si="33"/>
        <v>32</v>
      </c>
      <c r="L143" s="29">
        <f t="shared" si="33"/>
        <v>93</v>
      </c>
      <c r="M143" s="29">
        <f t="shared" si="33"/>
        <v>62</v>
      </c>
      <c r="N143" s="37">
        <f>SUM(C143:M143)</f>
        <v>653</v>
      </c>
      <c r="O143" s="29">
        <f t="shared" ref="O143:AA143" si="34">O141*O142</f>
        <v>87</v>
      </c>
      <c r="P143" s="37">
        <f>SUM(N143:O143)</f>
        <v>740</v>
      </c>
    </row>
    <row r="144" spans="1:29" s="26" customFormat="1">
      <c r="B144" s="26" t="s">
        <v>390</v>
      </c>
      <c r="C144" s="29">
        <v>35</v>
      </c>
      <c r="D144" s="29">
        <v>35</v>
      </c>
      <c r="E144" s="29">
        <v>105</v>
      </c>
      <c r="F144" s="29">
        <v>105</v>
      </c>
      <c r="G144" s="29">
        <v>105</v>
      </c>
      <c r="H144" s="29">
        <v>35</v>
      </c>
      <c r="I144" s="29">
        <v>35</v>
      </c>
      <c r="J144" s="29">
        <v>70</v>
      </c>
      <c r="K144" s="29">
        <v>35</v>
      </c>
      <c r="L144" s="29">
        <v>105</v>
      </c>
      <c r="M144" s="29">
        <v>70</v>
      </c>
      <c r="N144" s="26">
        <f>SUM(C144:M144)</f>
        <v>735</v>
      </c>
      <c r="O144" s="29">
        <v>105</v>
      </c>
      <c r="P144" s="37">
        <f>SUM(N144:O144)</f>
        <v>840</v>
      </c>
    </row>
    <row r="145" spans="1:29" s="180" customFormat="1">
      <c r="A145" s="177" t="s">
        <v>391</v>
      </c>
      <c r="B145" s="177"/>
      <c r="C145" s="178">
        <f>(C142*C141)/C144</f>
        <v>0.94285714285714284</v>
      </c>
      <c r="D145" s="178">
        <f>(D142*D141)/D144</f>
        <v>0.8571428571428571</v>
      </c>
      <c r="E145" s="178">
        <f>(E142*E141)/E144</f>
        <v>0.91428571428571426</v>
      </c>
      <c r="F145" s="178">
        <f>(F142*F141)/F144</f>
        <v>0.94285714285714284</v>
      </c>
      <c r="G145" s="178">
        <f>(G142*G141)/G144</f>
        <v>0.88571428571428568</v>
      </c>
      <c r="H145" s="178">
        <f>(H142*H141)/H144</f>
        <v>0.88571428571428568</v>
      </c>
      <c r="I145" s="178">
        <f>(I142*I141)/I144</f>
        <v>0.91428571428571426</v>
      </c>
      <c r="J145" s="178">
        <f>(J142*J141)/J144</f>
        <v>0.74285714285714288</v>
      </c>
      <c r="K145" s="178">
        <f>(K142*K141)/K144</f>
        <v>0.91428571428571426</v>
      </c>
      <c r="L145" s="178">
        <f>(L142*L141)/L144</f>
        <v>0.88571428571428568</v>
      </c>
      <c r="M145" s="178">
        <f>(M142*M141)/M144</f>
        <v>0.88571428571428568</v>
      </c>
      <c r="N145" s="179">
        <f>N143/N144</f>
        <v>0.8884353741496599</v>
      </c>
      <c r="O145" s="178">
        <f>(O142*O141)/O144</f>
        <v>0.82857142857142863</v>
      </c>
      <c r="P145" s="179">
        <f>P143/P144</f>
        <v>0.88095238095238093</v>
      </c>
      <c r="Q145" s="177"/>
      <c r="R145" s="177"/>
      <c r="S145" s="177"/>
      <c r="T145" s="177"/>
      <c r="U145" s="177"/>
      <c r="V145" s="177"/>
    </row>
    <row r="146" spans="1:29">
      <c r="A146" s="57" t="s">
        <v>163</v>
      </c>
      <c r="B146" s="57" t="s">
        <v>73</v>
      </c>
      <c r="C146" s="174">
        <v>5</v>
      </c>
      <c r="D146" s="174">
        <v>5</v>
      </c>
      <c r="E146" s="174">
        <v>5</v>
      </c>
      <c r="F146" s="174">
        <v>4</v>
      </c>
      <c r="G146" s="174">
        <v>4</v>
      </c>
      <c r="H146" s="174">
        <v>4</v>
      </c>
      <c r="I146" s="174">
        <v>4</v>
      </c>
      <c r="J146" s="174">
        <v>5</v>
      </c>
      <c r="K146" s="174">
        <v>4</v>
      </c>
      <c r="L146" s="174">
        <v>3</v>
      </c>
      <c r="M146" s="174">
        <v>4</v>
      </c>
      <c r="N146" s="175" t="s">
        <v>1</v>
      </c>
      <c r="O146" s="174">
        <v>4</v>
      </c>
      <c r="P146" s="175"/>
      <c r="Q146" s="168"/>
      <c r="R146" s="168"/>
      <c r="S146" s="168"/>
      <c r="T146" s="168"/>
      <c r="U146" s="168"/>
      <c r="V146" s="167"/>
      <c r="W146" s="167"/>
      <c r="X146" s="167"/>
      <c r="Y146" s="167"/>
      <c r="Z146" s="167"/>
      <c r="AA146" s="167"/>
      <c r="AB146" s="167"/>
      <c r="AC146" s="167"/>
    </row>
    <row r="147" spans="1:29">
      <c r="A147" s="57" t="s">
        <v>161</v>
      </c>
      <c r="B147" s="57" t="s">
        <v>73</v>
      </c>
      <c r="C147" s="174">
        <v>5</v>
      </c>
      <c r="D147" s="174">
        <v>5</v>
      </c>
      <c r="E147" s="174">
        <v>5</v>
      </c>
      <c r="F147" s="174">
        <v>5</v>
      </c>
      <c r="G147" s="174">
        <v>5</v>
      </c>
      <c r="H147" s="174">
        <v>5</v>
      </c>
      <c r="I147" s="174">
        <v>5</v>
      </c>
      <c r="J147" s="174">
        <v>5</v>
      </c>
      <c r="K147" s="174">
        <v>5</v>
      </c>
      <c r="L147" s="174">
        <v>5</v>
      </c>
      <c r="M147" s="174">
        <v>5</v>
      </c>
      <c r="N147" s="175" t="s">
        <v>1</v>
      </c>
      <c r="O147" s="174">
        <v>5</v>
      </c>
      <c r="P147" s="175"/>
      <c r="Q147" s="168"/>
      <c r="R147" s="168"/>
      <c r="S147" s="168"/>
      <c r="T147" s="168"/>
      <c r="U147" s="168"/>
      <c r="V147" s="167"/>
      <c r="W147" s="167"/>
      <c r="X147" s="167"/>
      <c r="Y147" s="167"/>
      <c r="Z147" s="167"/>
      <c r="AA147" s="167"/>
      <c r="AB147" s="167"/>
      <c r="AC147" s="167"/>
    </row>
    <row r="148" spans="1:29">
      <c r="A148" s="57" t="s">
        <v>157</v>
      </c>
      <c r="B148" s="57" t="s">
        <v>73</v>
      </c>
      <c r="C148" s="174">
        <v>5</v>
      </c>
      <c r="D148" s="174">
        <v>5</v>
      </c>
      <c r="E148" s="174">
        <v>5</v>
      </c>
      <c r="F148" s="174">
        <v>4</v>
      </c>
      <c r="G148" s="174">
        <v>5</v>
      </c>
      <c r="H148" s="174">
        <v>4</v>
      </c>
      <c r="I148" s="174">
        <v>4</v>
      </c>
      <c r="J148" s="174">
        <v>4</v>
      </c>
      <c r="K148" s="174">
        <v>4</v>
      </c>
      <c r="L148" s="174">
        <v>5</v>
      </c>
      <c r="M148" s="174">
        <v>3</v>
      </c>
      <c r="N148" s="174" t="s">
        <v>1</v>
      </c>
      <c r="O148" s="174">
        <v>5</v>
      </c>
      <c r="P148" s="175" t="s">
        <v>1</v>
      </c>
      <c r="Q148" s="168" t="s">
        <v>1</v>
      </c>
      <c r="R148" s="168" t="s">
        <v>1</v>
      </c>
      <c r="S148" s="168" t="s">
        <v>1</v>
      </c>
      <c r="T148" s="168" t="s">
        <v>1</v>
      </c>
      <c r="U148" s="167"/>
      <c r="V148" s="167"/>
      <c r="W148" s="167"/>
      <c r="X148" s="167"/>
      <c r="Y148" s="167"/>
      <c r="Z148" s="167"/>
      <c r="AA148" s="167"/>
      <c r="AB148" s="167"/>
    </row>
    <row r="149" spans="1:29">
      <c r="A149" s="57" t="s">
        <v>165</v>
      </c>
      <c r="B149" s="57" t="s">
        <v>73</v>
      </c>
      <c r="C149" s="174">
        <v>5</v>
      </c>
      <c r="D149" s="174">
        <v>5</v>
      </c>
      <c r="E149" s="174">
        <v>5</v>
      </c>
      <c r="F149" s="174">
        <v>5</v>
      </c>
      <c r="G149" s="174">
        <v>5</v>
      </c>
      <c r="H149" s="174">
        <v>5</v>
      </c>
      <c r="I149" s="174">
        <v>5</v>
      </c>
      <c r="J149" s="174">
        <v>5</v>
      </c>
      <c r="K149" s="174">
        <v>5</v>
      </c>
      <c r="L149" s="174">
        <v>5</v>
      </c>
      <c r="M149" s="174">
        <v>5</v>
      </c>
      <c r="N149" s="175" t="s">
        <v>1</v>
      </c>
      <c r="O149" s="174">
        <v>5</v>
      </c>
    </row>
    <row r="150" spans="1:29">
      <c r="A150" s="57" t="s">
        <v>159</v>
      </c>
      <c r="B150" s="57" t="s">
        <v>73</v>
      </c>
      <c r="C150" s="174">
        <v>5</v>
      </c>
      <c r="D150" s="174">
        <v>5</v>
      </c>
      <c r="E150" s="174">
        <v>5</v>
      </c>
      <c r="F150" s="174">
        <v>5</v>
      </c>
      <c r="G150" s="174">
        <v>5</v>
      </c>
      <c r="H150" s="174">
        <v>5</v>
      </c>
      <c r="I150" s="174">
        <v>5</v>
      </c>
      <c r="J150" s="174">
        <v>5</v>
      </c>
      <c r="K150" s="174">
        <v>5</v>
      </c>
      <c r="L150" s="174">
        <v>5</v>
      </c>
      <c r="M150" s="174">
        <v>5</v>
      </c>
      <c r="N150" s="175" t="s">
        <v>1</v>
      </c>
      <c r="O150" s="174">
        <v>5</v>
      </c>
      <c r="P150" s="175"/>
      <c r="Q150" s="168"/>
      <c r="R150" s="168"/>
      <c r="S150" s="168"/>
      <c r="T150" s="168"/>
      <c r="U150" s="167"/>
      <c r="V150" s="167"/>
      <c r="W150" s="167"/>
      <c r="X150" s="167"/>
      <c r="Y150" s="167"/>
      <c r="Z150" s="167"/>
      <c r="AA150" s="167"/>
      <c r="AB150" s="167"/>
    </row>
    <row r="151" spans="1:29">
      <c r="A151" s="57" t="s">
        <v>154</v>
      </c>
      <c r="B151" s="57" t="s">
        <v>73</v>
      </c>
      <c r="C151" s="174">
        <v>5</v>
      </c>
      <c r="D151" s="174">
        <v>5</v>
      </c>
      <c r="E151" s="174">
        <v>5</v>
      </c>
      <c r="F151" s="174">
        <v>5</v>
      </c>
      <c r="G151" s="174">
        <v>5</v>
      </c>
      <c r="H151" s="174">
        <v>5</v>
      </c>
      <c r="I151" s="174">
        <v>5</v>
      </c>
      <c r="J151" s="174">
        <v>5</v>
      </c>
      <c r="K151" s="174">
        <v>5</v>
      </c>
      <c r="L151" s="174">
        <v>5</v>
      </c>
      <c r="M151" s="174">
        <v>5</v>
      </c>
      <c r="N151" s="174" t="s">
        <v>1</v>
      </c>
      <c r="O151" s="174">
        <v>5</v>
      </c>
      <c r="P151" s="175"/>
      <c r="Q151" s="168"/>
      <c r="R151" s="168"/>
      <c r="S151" s="168"/>
      <c r="T151" s="168"/>
      <c r="U151" s="167"/>
      <c r="V151" s="167"/>
      <c r="W151" s="167"/>
      <c r="X151" s="167"/>
      <c r="Y151" s="167"/>
      <c r="Z151" s="167"/>
      <c r="AA151" s="167"/>
      <c r="AB151" s="167"/>
    </row>
    <row r="152" spans="1:29">
      <c r="A152" s="57" t="s">
        <v>162</v>
      </c>
      <c r="B152" s="57" t="s">
        <v>73</v>
      </c>
      <c r="C152" s="174">
        <v>3</v>
      </c>
      <c r="D152" s="174">
        <v>4</v>
      </c>
      <c r="E152" s="174">
        <v>4</v>
      </c>
      <c r="F152" s="174">
        <v>2</v>
      </c>
      <c r="G152" s="174">
        <v>3</v>
      </c>
      <c r="H152" s="174">
        <v>3</v>
      </c>
      <c r="I152" s="174">
        <v>3</v>
      </c>
      <c r="J152" s="174">
        <v>4</v>
      </c>
      <c r="K152" s="174">
        <v>3</v>
      </c>
      <c r="L152" s="174">
        <v>2</v>
      </c>
      <c r="M152" s="174">
        <v>3</v>
      </c>
      <c r="N152" s="175" t="s">
        <v>1</v>
      </c>
      <c r="O152" s="174">
        <v>2</v>
      </c>
      <c r="P152" s="175"/>
      <c r="Q152" s="168"/>
      <c r="R152" s="168"/>
      <c r="S152" s="168"/>
      <c r="T152" s="168"/>
      <c r="U152" s="168"/>
      <c r="V152" s="167"/>
      <c r="W152" s="167"/>
      <c r="X152" s="167"/>
      <c r="Y152" s="167"/>
      <c r="Z152" s="167"/>
      <c r="AA152" s="167"/>
      <c r="AB152" s="167"/>
      <c r="AC152" s="167"/>
    </row>
    <row r="153" spans="1:29" s="26" customFormat="1">
      <c r="B153" s="26" t="s">
        <v>387</v>
      </c>
      <c r="C153" s="29">
        <f>SUM(C146:C152)</f>
        <v>33</v>
      </c>
      <c r="D153" s="29">
        <f t="shared" ref="D153:M153" si="35">SUM(D146:D152)</f>
        <v>34</v>
      </c>
      <c r="E153" s="29">
        <f t="shared" si="35"/>
        <v>34</v>
      </c>
      <c r="F153" s="29">
        <f t="shared" si="35"/>
        <v>30</v>
      </c>
      <c r="G153" s="29">
        <f t="shared" si="35"/>
        <v>32</v>
      </c>
      <c r="H153" s="29">
        <f t="shared" si="35"/>
        <v>31</v>
      </c>
      <c r="I153" s="29">
        <f t="shared" si="35"/>
        <v>31</v>
      </c>
      <c r="J153" s="29">
        <f t="shared" si="35"/>
        <v>33</v>
      </c>
      <c r="K153" s="29">
        <f t="shared" si="35"/>
        <v>31</v>
      </c>
      <c r="L153" s="29">
        <f t="shared" si="35"/>
        <v>30</v>
      </c>
      <c r="M153" s="29">
        <f t="shared" si="35"/>
        <v>30</v>
      </c>
      <c r="N153" s="26">
        <f>SUM(C153:M153)</f>
        <v>349</v>
      </c>
      <c r="O153" s="29">
        <f>SUM(O146:O152)</f>
        <v>31</v>
      </c>
      <c r="P153" s="26">
        <f>SUM(N153:O153)</f>
        <v>380</v>
      </c>
    </row>
    <row r="154" spans="1:29" s="26" customFormat="1">
      <c r="B154" s="26" t="s">
        <v>388</v>
      </c>
      <c r="C154" s="29">
        <v>1</v>
      </c>
      <c r="D154" s="29">
        <v>1</v>
      </c>
      <c r="E154" s="29">
        <v>3</v>
      </c>
      <c r="F154" s="29">
        <v>3</v>
      </c>
      <c r="G154" s="29">
        <v>3</v>
      </c>
      <c r="H154" s="29">
        <v>1</v>
      </c>
      <c r="I154" s="29">
        <v>1</v>
      </c>
      <c r="J154" s="29">
        <v>2</v>
      </c>
      <c r="K154" s="29">
        <v>1</v>
      </c>
      <c r="L154" s="29">
        <v>3</v>
      </c>
      <c r="M154" s="29">
        <v>2</v>
      </c>
      <c r="N154" s="29"/>
      <c r="O154" s="29">
        <v>3</v>
      </c>
    </row>
    <row r="155" spans="1:29" s="26" customFormat="1">
      <c r="B155" s="26" t="s">
        <v>389</v>
      </c>
      <c r="C155" s="29">
        <f>C153*C154</f>
        <v>33</v>
      </c>
      <c r="D155" s="29">
        <f t="shared" ref="D155:P155" si="36">D153*D154</f>
        <v>34</v>
      </c>
      <c r="E155" s="29">
        <f t="shared" si="36"/>
        <v>102</v>
      </c>
      <c r="F155" s="29">
        <f t="shared" si="36"/>
        <v>90</v>
      </c>
      <c r="G155" s="29">
        <f t="shared" si="36"/>
        <v>96</v>
      </c>
      <c r="H155" s="29">
        <f t="shared" si="36"/>
        <v>31</v>
      </c>
      <c r="I155" s="29">
        <f t="shared" si="36"/>
        <v>31</v>
      </c>
      <c r="J155" s="29">
        <f t="shared" si="36"/>
        <v>66</v>
      </c>
      <c r="K155" s="29">
        <f t="shared" si="36"/>
        <v>31</v>
      </c>
      <c r="L155" s="29">
        <f t="shared" si="36"/>
        <v>90</v>
      </c>
      <c r="M155" s="29">
        <f t="shared" si="36"/>
        <v>60</v>
      </c>
      <c r="N155" s="37">
        <f>SUM(C155:M155)</f>
        <v>664</v>
      </c>
      <c r="O155" s="29">
        <f t="shared" ref="O155:AA155" si="37">O153*O154</f>
        <v>93</v>
      </c>
      <c r="P155" s="37">
        <f>SUM(N155:O155)</f>
        <v>757</v>
      </c>
    </row>
    <row r="156" spans="1:29" s="26" customFormat="1">
      <c r="B156" s="26" t="s">
        <v>390</v>
      </c>
      <c r="C156" s="29">
        <v>35</v>
      </c>
      <c r="D156" s="29">
        <v>35</v>
      </c>
      <c r="E156" s="29">
        <v>105</v>
      </c>
      <c r="F156" s="29">
        <v>105</v>
      </c>
      <c r="G156" s="29">
        <v>105</v>
      </c>
      <c r="H156" s="29">
        <v>35</v>
      </c>
      <c r="I156" s="29">
        <v>35</v>
      </c>
      <c r="J156" s="29">
        <v>70</v>
      </c>
      <c r="K156" s="29">
        <v>35</v>
      </c>
      <c r="L156" s="29">
        <v>105</v>
      </c>
      <c r="M156" s="29">
        <v>70</v>
      </c>
      <c r="N156" s="26">
        <f>SUM(C156:M156)</f>
        <v>735</v>
      </c>
      <c r="O156" s="29">
        <v>105</v>
      </c>
      <c r="P156" s="37">
        <f>SUM(N156:O156)</f>
        <v>840</v>
      </c>
    </row>
    <row r="157" spans="1:29" s="180" customFormat="1">
      <c r="A157" s="177" t="s">
        <v>391</v>
      </c>
      <c r="B157" s="177"/>
      <c r="C157" s="178">
        <f>(C154*C153)/C156</f>
        <v>0.94285714285714284</v>
      </c>
      <c r="D157" s="178">
        <f>(D154*D153)/D156</f>
        <v>0.97142857142857142</v>
      </c>
      <c r="E157" s="178">
        <f>(E154*E153)/E156</f>
        <v>0.97142857142857142</v>
      </c>
      <c r="F157" s="178">
        <f>(F154*F153)/F156</f>
        <v>0.8571428571428571</v>
      </c>
      <c r="G157" s="178">
        <f>(G154*G153)/G156</f>
        <v>0.91428571428571426</v>
      </c>
      <c r="H157" s="178">
        <f>(H154*H153)/H156</f>
        <v>0.88571428571428568</v>
      </c>
      <c r="I157" s="178">
        <f>(I154*I153)/I156</f>
        <v>0.88571428571428568</v>
      </c>
      <c r="J157" s="178">
        <f>(J154*J153)/J156</f>
        <v>0.94285714285714284</v>
      </c>
      <c r="K157" s="178">
        <f>(K154*K153)/K156</f>
        <v>0.88571428571428568</v>
      </c>
      <c r="L157" s="178">
        <f>(L154*L153)/L156</f>
        <v>0.8571428571428571</v>
      </c>
      <c r="M157" s="178">
        <f>(M154*M153)/M156</f>
        <v>0.8571428571428571</v>
      </c>
      <c r="N157" s="179">
        <f>N155/N156</f>
        <v>0.90340136054421771</v>
      </c>
      <c r="O157" s="178">
        <f>(O154*O153)/O156</f>
        <v>0.88571428571428568</v>
      </c>
      <c r="P157" s="179">
        <f>P155/P156</f>
        <v>0.90119047619047621</v>
      </c>
      <c r="Q157" s="177"/>
      <c r="R157" s="177"/>
      <c r="S157" s="177"/>
      <c r="T157" s="177"/>
      <c r="U157" s="177"/>
      <c r="V157" s="177"/>
    </row>
    <row r="158" spans="1:29">
      <c r="A158" s="57" t="s">
        <v>163</v>
      </c>
      <c r="B158" s="57" t="s">
        <v>76</v>
      </c>
      <c r="C158" s="174">
        <v>5</v>
      </c>
      <c r="D158" s="174">
        <v>4</v>
      </c>
      <c r="E158" s="174">
        <v>4</v>
      </c>
      <c r="F158" s="174">
        <v>5</v>
      </c>
      <c r="G158" s="174">
        <v>5</v>
      </c>
      <c r="H158" s="174">
        <v>4</v>
      </c>
      <c r="I158" s="174">
        <v>4</v>
      </c>
      <c r="J158" s="174">
        <v>4</v>
      </c>
      <c r="K158" s="174">
        <v>4</v>
      </c>
      <c r="L158" s="174">
        <v>5</v>
      </c>
      <c r="M158" s="174">
        <v>5</v>
      </c>
      <c r="N158" s="174" t="s">
        <v>1</v>
      </c>
      <c r="O158" s="174">
        <v>4</v>
      </c>
      <c r="P158" s="174"/>
      <c r="Q158" s="168"/>
      <c r="R158" s="168"/>
      <c r="S158" s="168"/>
      <c r="T158" s="168"/>
      <c r="U158" s="168"/>
      <c r="V158" s="167"/>
      <c r="W158" s="167"/>
      <c r="X158" s="167"/>
      <c r="Y158" s="167"/>
      <c r="Z158" s="167"/>
      <c r="AA158" s="167"/>
      <c r="AB158" s="167"/>
      <c r="AC158" s="167"/>
    </row>
    <row r="159" spans="1:29">
      <c r="A159" s="57" t="s">
        <v>161</v>
      </c>
      <c r="B159" s="57" t="s">
        <v>76</v>
      </c>
      <c r="C159" s="174">
        <v>5</v>
      </c>
      <c r="D159" s="174">
        <v>5</v>
      </c>
      <c r="E159" s="174">
        <v>5</v>
      </c>
      <c r="F159" s="174">
        <v>5</v>
      </c>
      <c r="G159" s="174">
        <v>5</v>
      </c>
      <c r="H159" s="174">
        <v>5</v>
      </c>
      <c r="I159" s="174">
        <v>5</v>
      </c>
      <c r="J159" s="174">
        <v>5</v>
      </c>
      <c r="K159" s="174">
        <v>5</v>
      </c>
      <c r="L159" s="174">
        <v>5</v>
      </c>
      <c r="M159" s="174">
        <v>5</v>
      </c>
      <c r="N159" s="175" t="s">
        <v>1</v>
      </c>
      <c r="O159" s="174">
        <v>5</v>
      </c>
      <c r="P159" s="175"/>
      <c r="Q159" s="168"/>
      <c r="R159" s="168"/>
      <c r="S159" s="168"/>
      <c r="T159" s="168"/>
      <c r="U159" s="168"/>
      <c r="V159" s="167"/>
      <c r="W159" s="167"/>
      <c r="X159" s="167"/>
      <c r="Y159" s="167"/>
      <c r="Z159" s="167"/>
      <c r="AA159" s="167"/>
      <c r="AB159" s="167"/>
      <c r="AC159" s="167"/>
    </row>
    <row r="160" spans="1:29">
      <c r="A160" s="57" t="s">
        <v>157</v>
      </c>
      <c r="B160" s="57" t="s">
        <v>76</v>
      </c>
      <c r="C160" s="174">
        <v>4</v>
      </c>
      <c r="D160" s="174">
        <v>3</v>
      </c>
      <c r="E160" s="174">
        <v>3</v>
      </c>
      <c r="F160" s="174">
        <v>4</v>
      </c>
      <c r="G160" s="174">
        <v>3</v>
      </c>
      <c r="H160" s="174">
        <v>4</v>
      </c>
      <c r="I160" s="174">
        <v>4</v>
      </c>
      <c r="J160" s="174">
        <v>3</v>
      </c>
      <c r="K160" s="174">
        <v>3</v>
      </c>
      <c r="L160" s="174">
        <v>5</v>
      </c>
      <c r="M160" s="174">
        <v>5</v>
      </c>
      <c r="N160" s="174" t="s">
        <v>1</v>
      </c>
      <c r="O160" s="174">
        <v>2</v>
      </c>
      <c r="P160" s="175" t="s">
        <v>1</v>
      </c>
      <c r="Q160" s="168" t="s">
        <v>1</v>
      </c>
      <c r="R160" s="168" t="s">
        <v>1</v>
      </c>
      <c r="S160" s="168" t="s">
        <v>1</v>
      </c>
      <c r="T160" s="168" t="s">
        <v>1</v>
      </c>
      <c r="U160" s="167"/>
      <c r="V160" s="167"/>
      <c r="W160" s="167"/>
      <c r="X160" s="167"/>
      <c r="Y160" s="167"/>
      <c r="Z160" s="167"/>
      <c r="AA160" s="167"/>
      <c r="AB160" s="167"/>
    </row>
    <row r="161" spans="1:29">
      <c r="A161" s="57" t="s">
        <v>165</v>
      </c>
      <c r="B161" s="57" t="s">
        <v>76</v>
      </c>
      <c r="C161" s="174">
        <v>5</v>
      </c>
      <c r="D161" s="174">
        <v>5</v>
      </c>
      <c r="E161" s="174">
        <v>5</v>
      </c>
      <c r="F161" s="174">
        <v>5</v>
      </c>
      <c r="G161" s="174">
        <v>5</v>
      </c>
      <c r="H161" s="174">
        <v>5</v>
      </c>
      <c r="I161" s="174">
        <v>5</v>
      </c>
      <c r="J161" s="174">
        <v>5</v>
      </c>
      <c r="K161" s="174">
        <v>5</v>
      </c>
      <c r="L161" s="174">
        <v>5</v>
      </c>
      <c r="M161" s="174">
        <v>5</v>
      </c>
      <c r="N161" s="175" t="s">
        <v>1</v>
      </c>
      <c r="O161" s="174">
        <v>4</v>
      </c>
    </row>
    <row r="162" spans="1:29">
      <c r="A162" s="57" t="s">
        <v>159</v>
      </c>
      <c r="B162" s="57" t="s">
        <v>76</v>
      </c>
      <c r="C162" s="174">
        <v>5</v>
      </c>
      <c r="D162" s="174">
        <v>5</v>
      </c>
      <c r="E162" s="174">
        <v>4</v>
      </c>
      <c r="F162" s="174">
        <v>4</v>
      </c>
      <c r="G162" s="174">
        <v>3</v>
      </c>
      <c r="H162" s="174">
        <v>5</v>
      </c>
      <c r="I162" s="174">
        <v>5</v>
      </c>
      <c r="J162" s="174">
        <v>5</v>
      </c>
      <c r="K162" s="174">
        <v>5</v>
      </c>
      <c r="L162" s="174">
        <v>5</v>
      </c>
      <c r="M162" s="174">
        <v>5</v>
      </c>
      <c r="N162" s="174" t="s">
        <v>1</v>
      </c>
      <c r="O162" s="174">
        <v>3</v>
      </c>
      <c r="P162" s="175"/>
      <c r="Q162" s="168"/>
      <c r="R162" s="168"/>
      <c r="S162" s="168"/>
      <c r="T162" s="168"/>
      <c r="U162" s="167"/>
      <c r="V162" s="167"/>
      <c r="W162" s="167"/>
      <c r="X162" s="167"/>
      <c r="Y162" s="167"/>
      <c r="Z162" s="167"/>
      <c r="AA162" s="167"/>
      <c r="AB162" s="167"/>
    </row>
    <row r="163" spans="1:29">
      <c r="A163" s="57" t="s">
        <v>154</v>
      </c>
      <c r="B163" s="57" t="s">
        <v>76</v>
      </c>
      <c r="C163" s="174">
        <v>5</v>
      </c>
      <c r="D163" s="174">
        <v>5</v>
      </c>
      <c r="E163" s="174">
        <v>5</v>
      </c>
      <c r="F163" s="174">
        <v>5</v>
      </c>
      <c r="G163" s="174">
        <v>5</v>
      </c>
      <c r="H163" s="174">
        <v>5</v>
      </c>
      <c r="I163" s="174">
        <v>5</v>
      </c>
      <c r="J163" s="174">
        <v>5</v>
      </c>
      <c r="K163" s="174">
        <v>5</v>
      </c>
      <c r="L163" s="174">
        <v>5</v>
      </c>
      <c r="M163" s="174">
        <v>5</v>
      </c>
      <c r="N163" s="174" t="s">
        <v>1</v>
      </c>
      <c r="O163" s="174">
        <v>4</v>
      </c>
      <c r="P163" s="175"/>
      <c r="Q163" s="168"/>
      <c r="R163" s="168"/>
      <c r="S163" s="168"/>
      <c r="T163" s="168"/>
      <c r="U163" s="167"/>
      <c r="V163" s="167"/>
      <c r="W163" s="167"/>
      <c r="X163" s="167"/>
      <c r="Y163" s="167"/>
      <c r="Z163" s="167"/>
      <c r="AA163" s="167"/>
      <c r="AB163" s="167"/>
    </row>
    <row r="164" spans="1:29">
      <c r="A164" s="57" t="s">
        <v>162</v>
      </c>
      <c r="B164" s="57" t="s">
        <v>76</v>
      </c>
      <c r="C164" s="174">
        <v>3</v>
      </c>
      <c r="D164" s="174">
        <v>3</v>
      </c>
      <c r="E164" s="174">
        <v>4</v>
      </c>
      <c r="F164" s="174">
        <v>3</v>
      </c>
      <c r="G164" s="174">
        <v>3</v>
      </c>
      <c r="H164" s="174">
        <v>3</v>
      </c>
      <c r="I164" s="174">
        <v>3</v>
      </c>
      <c r="J164" s="174">
        <v>4</v>
      </c>
      <c r="K164" s="174">
        <v>3</v>
      </c>
      <c r="L164" s="174">
        <v>3</v>
      </c>
      <c r="M164" s="174">
        <v>3</v>
      </c>
      <c r="N164" s="175" t="s">
        <v>1</v>
      </c>
      <c r="O164" s="174">
        <v>2</v>
      </c>
      <c r="P164" s="175"/>
      <c r="Q164" s="168"/>
      <c r="R164" s="168"/>
      <c r="S164" s="168"/>
      <c r="T164" s="168"/>
      <c r="U164" s="168"/>
      <c r="V164" s="167"/>
      <c r="W164" s="167"/>
      <c r="X164" s="167"/>
      <c r="Y164" s="167"/>
      <c r="Z164" s="167"/>
      <c r="AA164" s="167"/>
      <c r="AB164" s="167"/>
      <c r="AC164" s="167"/>
    </row>
    <row r="165" spans="1:29" s="26" customFormat="1">
      <c r="B165" s="26" t="s">
        <v>387</v>
      </c>
      <c r="C165" s="29">
        <f>SUM(C158:C164)</f>
        <v>32</v>
      </c>
      <c r="D165" s="29">
        <f t="shared" ref="D165:M165" si="38">SUM(D158:D164)</f>
        <v>30</v>
      </c>
      <c r="E165" s="29">
        <f t="shared" si="38"/>
        <v>30</v>
      </c>
      <c r="F165" s="29">
        <f t="shared" si="38"/>
        <v>31</v>
      </c>
      <c r="G165" s="29">
        <f t="shared" si="38"/>
        <v>29</v>
      </c>
      <c r="H165" s="29">
        <f t="shared" si="38"/>
        <v>31</v>
      </c>
      <c r="I165" s="29">
        <f t="shared" si="38"/>
        <v>31</v>
      </c>
      <c r="J165" s="29">
        <f t="shared" si="38"/>
        <v>31</v>
      </c>
      <c r="K165" s="29">
        <f t="shared" si="38"/>
        <v>30</v>
      </c>
      <c r="L165" s="29">
        <f t="shared" si="38"/>
        <v>33</v>
      </c>
      <c r="M165" s="29">
        <f t="shared" si="38"/>
        <v>33</v>
      </c>
      <c r="N165" s="26">
        <f>SUM(C165:M165)</f>
        <v>341</v>
      </c>
      <c r="O165" s="29">
        <f>SUM(O158:O164)</f>
        <v>24</v>
      </c>
      <c r="P165" s="26">
        <f>SUM(N165:O165)</f>
        <v>365</v>
      </c>
    </row>
    <row r="166" spans="1:29" s="26" customFormat="1">
      <c r="B166" s="26" t="s">
        <v>388</v>
      </c>
      <c r="C166" s="29">
        <v>1</v>
      </c>
      <c r="D166" s="29">
        <v>1</v>
      </c>
      <c r="E166" s="29">
        <v>3</v>
      </c>
      <c r="F166" s="29">
        <v>3</v>
      </c>
      <c r="G166" s="29">
        <v>3</v>
      </c>
      <c r="H166" s="29">
        <v>1</v>
      </c>
      <c r="I166" s="29">
        <v>1</v>
      </c>
      <c r="J166" s="29">
        <v>2</v>
      </c>
      <c r="K166" s="29">
        <v>1</v>
      </c>
      <c r="L166" s="29">
        <v>3</v>
      </c>
      <c r="M166" s="29">
        <v>2</v>
      </c>
      <c r="N166" s="29"/>
      <c r="O166" s="29">
        <v>3</v>
      </c>
    </row>
    <row r="167" spans="1:29" s="26" customFormat="1">
      <c r="B167" s="26" t="s">
        <v>389</v>
      </c>
      <c r="C167" s="29">
        <f>C165*C166</f>
        <v>32</v>
      </c>
      <c r="D167" s="29">
        <f t="shared" ref="D167:P167" si="39">D165*D166</f>
        <v>30</v>
      </c>
      <c r="E167" s="29">
        <f t="shared" si="39"/>
        <v>90</v>
      </c>
      <c r="F167" s="29">
        <f t="shared" si="39"/>
        <v>93</v>
      </c>
      <c r="G167" s="29">
        <f t="shared" si="39"/>
        <v>87</v>
      </c>
      <c r="H167" s="29">
        <f t="shared" si="39"/>
        <v>31</v>
      </c>
      <c r="I167" s="29">
        <f t="shared" si="39"/>
        <v>31</v>
      </c>
      <c r="J167" s="29">
        <f t="shared" si="39"/>
        <v>62</v>
      </c>
      <c r="K167" s="29">
        <f t="shared" si="39"/>
        <v>30</v>
      </c>
      <c r="L167" s="29">
        <f t="shared" si="39"/>
        <v>99</v>
      </c>
      <c r="M167" s="29">
        <f t="shared" si="39"/>
        <v>66</v>
      </c>
      <c r="N167" s="37">
        <f>SUM(C167:M167)</f>
        <v>651</v>
      </c>
      <c r="O167" s="29">
        <f t="shared" ref="O167:AA167" si="40">O165*O166</f>
        <v>72</v>
      </c>
      <c r="P167" s="37">
        <f>SUM(N167:O167)</f>
        <v>723</v>
      </c>
    </row>
    <row r="168" spans="1:29" s="26" customFormat="1">
      <c r="B168" s="26" t="s">
        <v>390</v>
      </c>
      <c r="C168" s="29">
        <v>35</v>
      </c>
      <c r="D168" s="29">
        <v>35</v>
      </c>
      <c r="E168" s="29">
        <v>105</v>
      </c>
      <c r="F168" s="29">
        <v>105</v>
      </c>
      <c r="G168" s="29">
        <v>105</v>
      </c>
      <c r="H168" s="29">
        <v>35</v>
      </c>
      <c r="I168" s="29">
        <v>35</v>
      </c>
      <c r="J168" s="29">
        <v>70</v>
      </c>
      <c r="K168" s="29">
        <v>35</v>
      </c>
      <c r="L168" s="29">
        <v>105</v>
      </c>
      <c r="M168" s="29">
        <v>70</v>
      </c>
      <c r="N168" s="26">
        <f>SUM(C168:M168)</f>
        <v>735</v>
      </c>
      <c r="O168" s="29">
        <v>105</v>
      </c>
      <c r="P168" s="37">
        <f>SUM(N168:O168)</f>
        <v>840</v>
      </c>
    </row>
    <row r="169" spans="1:29" s="180" customFormat="1">
      <c r="A169" s="177" t="s">
        <v>391</v>
      </c>
      <c r="B169" s="177"/>
      <c r="C169" s="178">
        <f>(C166*C165)/C168</f>
        <v>0.91428571428571426</v>
      </c>
      <c r="D169" s="178">
        <f>(D166*D165)/D168</f>
        <v>0.8571428571428571</v>
      </c>
      <c r="E169" s="178">
        <f>(E166*E165)/E168</f>
        <v>0.8571428571428571</v>
      </c>
      <c r="F169" s="178">
        <f>(F166*F165)/F168</f>
        <v>0.88571428571428568</v>
      </c>
      <c r="G169" s="178">
        <f>(G166*G165)/G168</f>
        <v>0.82857142857142863</v>
      </c>
      <c r="H169" s="178">
        <f>(H166*H165)/H168</f>
        <v>0.88571428571428568</v>
      </c>
      <c r="I169" s="178">
        <f>(I166*I165)/I168</f>
        <v>0.88571428571428568</v>
      </c>
      <c r="J169" s="178">
        <f>(J166*J165)/J168</f>
        <v>0.88571428571428568</v>
      </c>
      <c r="K169" s="178">
        <f>(K166*K165)/K168</f>
        <v>0.8571428571428571</v>
      </c>
      <c r="L169" s="178">
        <f>(L166*L165)/L168</f>
        <v>0.94285714285714284</v>
      </c>
      <c r="M169" s="178">
        <f>(M166*M165)/M168</f>
        <v>0.94285714285714284</v>
      </c>
      <c r="N169" s="179">
        <f>N167/N168</f>
        <v>0.88571428571428568</v>
      </c>
      <c r="O169" s="178">
        <f>(O166*O165)/O168</f>
        <v>0.68571428571428572</v>
      </c>
      <c r="P169" s="179">
        <f>P167/P168</f>
        <v>0.86071428571428577</v>
      </c>
      <c r="Q169" s="177"/>
      <c r="R169" s="177"/>
      <c r="S169" s="177"/>
      <c r="T169" s="177"/>
      <c r="U169" s="177"/>
      <c r="V169" s="177"/>
    </row>
    <row r="170" spans="1:29">
      <c r="A170" s="57" t="s">
        <v>163</v>
      </c>
      <c r="B170" s="57" t="s">
        <v>80</v>
      </c>
      <c r="C170" s="174">
        <v>4</v>
      </c>
      <c r="D170" s="174">
        <v>3</v>
      </c>
      <c r="E170" s="174">
        <v>3</v>
      </c>
      <c r="F170" s="174">
        <v>4</v>
      </c>
      <c r="G170" s="174">
        <v>3</v>
      </c>
      <c r="H170" s="174">
        <v>3</v>
      </c>
      <c r="I170" s="174">
        <v>3</v>
      </c>
      <c r="J170" s="174">
        <v>3</v>
      </c>
      <c r="K170" s="174">
        <v>4</v>
      </c>
      <c r="L170" s="174">
        <v>4</v>
      </c>
      <c r="M170" s="174">
        <v>4</v>
      </c>
      <c r="N170" s="174" t="s">
        <v>1</v>
      </c>
      <c r="O170" s="174">
        <v>3</v>
      </c>
      <c r="P170" s="174"/>
      <c r="Q170" s="168"/>
      <c r="R170" s="168"/>
      <c r="S170" s="168"/>
      <c r="T170" s="168"/>
      <c r="U170" s="168"/>
      <c r="V170" s="167"/>
      <c r="W170" s="167"/>
      <c r="X170" s="167"/>
      <c r="Y170" s="167"/>
      <c r="Z170" s="167"/>
      <c r="AA170" s="167"/>
      <c r="AB170" s="167"/>
      <c r="AC170" s="167"/>
    </row>
    <row r="171" spans="1:29">
      <c r="A171" s="57" t="s">
        <v>161</v>
      </c>
      <c r="B171" s="57" t="s">
        <v>80</v>
      </c>
      <c r="C171" s="174">
        <v>5</v>
      </c>
      <c r="D171" s="174">
        <v>4</v>
      </c>
      <c r="E171" s="174">
        <v>4</v>
      </c>
      <c r="F171" s="174">
        <v>5</v>
      </c>
      <c r="G171" s="174">
        <v>5</v>
      </c>
      <c r="H171" s="174">
        <v>5</v>
      </c>
      <c r="I171" s="174">
        <v>5</v>
      </c>
      <c r="J171" s="174">
        <v>4</v>
      </c>
      <c r="K171" s="174">
        <v>5</v>
      </c>
      <c r="L171" s="174">
        <v>5</v>
      </c>
      <c r="M171" s="174">
        <v>5</v>
      </c>
      <c r="N171" s="175" t="s">
        <v>1</v>
      </c>
      <c r="O171" s="174">
        <v>5</v>
      </c>
      <c r="P171" s="175"/>
      <c r="Q171" s="168"/>
      <c r="R171" s="168"/>
      <c r="S171" s="168"/>
      <c r="T171" s="168"/>
      <c r="U171" s="168"/>
      <c r="V171" s="167"/>
      <c r="W171" s="167"/>
      <c r="X171" s="167"/>
      <c r="Y171" s="167"/>
      <c r="Z171" s="167"/>
      <c r="AA171" s="167"/>
      <c r="AB171" s="167"/>
      <c r="AC171" s="167"/>
    </row>
    <row r="172" spans="1:29">
      <c r="A172" s="57" t="s">
        <v>157</v>
      </c>
      <c r="B172" s="57" t="s">
        <v>80</v>
      </c>
      <c r="C172" s="174">
        <v>5</v>
      </c>
      <c r="D172" s="174">
        <v>3</v>
      </c>
      <c r="E172" s="174">
        <v>2</v>
      </c>
      <c r="F172" s="174">
        <v>4</v>
      </c>
      <c r="G172" s="174">
        <v>3</v>
      </c>
      <c r="H172" s="174">
        <v>4</v>
      </c>
      <c r="I172" s="174">
        <v>4</v>
      </c>
      <c r="J172" s="174">
        <v>3</v>
      </c>
      <c r="K172" s="174">
        <v>5</v>
      </c>
      <c r="L172" s="174">
        <v>4</v>
      </c>
      <c r="M172" s="174">
        <v>4</v>
      </c>
      <c r="N172" s="174" t="s">
        <v>1</v>
      </c>
      <c r="O172" s="174">
        <v>3</v>
      </c>
      <c r="P172" s="175" t="s">
        <v>1</v>
      </c>
      <c r="Q172" s="168" t="s">
        <v>1</v>
      </c>
      <c r="R172" s="168" t="s">
        <v>1</v>
      </c>
      <c r="S172" s="168" t="s">
        <v>1</v>
      </c>
      <c r="T172" s="168" t="s">
        <v>1</v>
      </c>
      <c r="U172" s="167"/>
      <c r="V172" s="167"/>
      <c r="W172" s="167"/>
      <c r="X172" s="167"/>
      <c r="Y172" s="167"/>
      <c r="Z172" s="167"/>
      <c r="AA172" s="167"/>
      <c r="AB172" s="167"/>
    </row>
    <row r="173" spans="1:29">
      <c r="A173" s="57" t="s">
        <v>165</v>
      </c>
      <c r="B173" s="57" t="s">
        <v>80</v>
      </c>
      <c r="C173" s="174">
        <v>4</v>
      </c>
      <c r="D173" s="174">
        <v>4</v>
      </c>
      <c r="E173" s="174">
        <v>4</v>
      </c>
      <c r="F173" s="174">
        <v>4</v>
      </c>
      <c r="G173" s="174">
        <v>4</v>
      </c>
      <c r="H173" s="174">
        <v>4</v>
      </c>
      <c r="I173" s="174">
        <v>4</v>
      </c>
      <c r="J173" s="174">
        <v>4</v>
      </c>
      <c r="K173" s="174">
        <v>5</v>
      </c>
      <c r="L173" s="174">
        <v>4</v>
      </c>
      <c r="M173" s="174">
        <v>5</v>
      </c>
      <c r="N173" s="174" t="s">
        <v>1</v>
      </c>
      <c r="O173" s="174">
        <v>4</v>
      </c>
    </row>
    <row r="174" spans="1:29">
      <c r="A174" s="57" t="s">
        <v>159</v>
      </c>
      <c r="B174" s="57" t="s">
        <v>80</v>
      </c>
      <c r="C174" s="174">
        <v>5</v>
      </c>
      <c r="D174" s="174">
        <v>5</v>
      </c>
      <c r="E174" s="174">
        <v>5</v>
      </c>
      <c r="F174" s="174">
        <v>5</v>
      </c>
      <c r="G174" s="174">
        <v>5</v>
      </c>
      <c r="H174" s="174">
        <v>5</v>
      </c>
      <c r="I174" s="174">
        <v>5</v>
      </c>
      <c r="J174" s="174">
        <v>5</v>
      </c>
      <c r="K174" s="174">
        <v>5</v>
      </c>
      <c r="L174" s="174">
        <v>5</v>
      </c>
      <c r="M174" s="174">
        <v>5</v>
      </c>
      <c r="N174" s="175" t="s">
        <v>1</v>
      </c>
      <c r="O174" s="174">
        <v>5</v>
      </c>
      <c r="P174" s="175"/>
      <c r="Q174" s="168"/>
      <c r="R174" s="168"/>
      <c r="S174" s="168"/>
      <c r="T174" s="168"/>
      <c r="U174" s="167"/>
      <c r="V174" s="167"/>
      <c r="W174" s="167"/>
      <c r="X174" s="167"/>
      <c r="Y174" s="167"/>
      <c r="Z174" s="167"/>
      <c r="AA174" s="167"/>
      <c r="AB174" s="167"/>
    </row>
    <row r="175" spans="1:29">
      <c r="A175" s="57" t="s">
        <v>154</v>
      </c>
      <c r="B175" s="57" t="s">
        <v>80</v>
      </c>
      <c r="C175" s="174">
        <v>5</v>
      </c>
      <c r="D175" s="174">
        <v>5</v>
      </c>
      <c r="E175" s="174">
        <v>5</v>
      </c>
      <c r="F175" s="174">
        <v>5</v>
      </c>
      <c r="G175" s="174">
        <v>5</v>
      </c>
      <c r="H175" s="174">
        <v>5</v>
      </c>
      <c r="I175" s="174">
        <v>5</v>
      </c>
      <c r="J175" s="174">
        <v>5</v>
      </c>
      <c r="K175" s="174">
        <v>5</v>
      </c>
      <c r="L175" s="174">
        <v>5</v>
      </c>
      <c r="M175" s="174">
        <v>5</v>
      </c>
      <c r="N175" s="174" t="s">
        <v>1</v>
      </c>
      <c r="O175" s="174">
        <v>5</v>
      </c>
      <c r="P175" s="175"/>
      <c r="Q175" s="168"/>
      <c r="R175" s="168"/>
      <c r="S175" s="168"/>
      <c r="T175" s="168"/>
      <c r="U175" s="167"/>
      <c r="V175" s="167"/>
      <c r="W175" s="167"/>
      <c r="X175" s="167"/>
      <c r="Y175" s="167"/>
      <c r="Z175" s="167"/>
      <c r="AA175" s="167"/>
      <c r="AB175" s="167"/>
    </row>
    <row r="176" spans="1:29">
      <c r="A176" s="57" t="s">
        <v>162</v>
      </c>
      <c r="B176" s="57" t="s">
        <v>80</v>
      </c>
      <c r="C176" s="174">
        <v>4</v>
      </c>
      <c r="D176" s="174">
        <v>4</v>
      </c>
      <c r="E176" s="174">
        <v>3</v>
      </c>
      <c r="F176" s="174">
        <v>2</v>
      </c>
      <c r="G176" s="174">
        <v>3</v>
      </c>
      <c r="H176" s="174">
        <v>4</v>
      </c>
      <c r="I176" s="174">
        <v>3</v>
      </c>
      <c r="J176" s="174">
        <v>4</v>
      </c>
      <c r="K176" s="174">
        <v>5</v>
      </c>
      <c r="L176" s="174">
        <v>3</v>
      </c>
      <c r="M176" s="174">
        <v>4</v>
      </c>
      <c r="N176" s="175" t="s">
        <v>1</v>
      </c>
      <c r="O176" s="174">
        <v>2</v>
      </c>
      <c r="P176" s="175"/>
      <c r="Q176" s="168"/>
      <c r="R176" s="168"/>
      <c r="S176" s="168"/>
      <c r="T176" s="168"/>
      <c r="U176" s="168"/>
      <c r="V176" s="167"/>
      <c r="W176" s="167"/>
      <c r="X176" s="167"/>
      <c r="Y176" s="167"/>
      <c r="Z176" s="167"/>
      <c r="AA176" s="167"/>
      <c r="AB176" s="167"/>
      <c r="AC176" s="167"/>
    </row>
    <row r="177" spans="1:29" s="26" customFormat="1">
      <c r="B177" s="26" t="s">
        <v>387</v>
      </c>
      <c r="C177" s="29">
        <f>SUM(C170:C176)</f>
        <v>32</v>
      </c>
      <c r="D177" s="29">
        <f t="shared" ref="D177:M177" si="41">SUM(D170:D176)</f>
        <v>28</v>
      </c>
      <c r="E177" s="29">
        <f t="shared" si="41"/>
        <v>26</v>
      </c>
      <c r="F177" s="29">
        <f t="shared" si="41"/>
        <v>29</v>
      </c>
      <c r="G177" s="29">
        <f t="shared" si="41"/>
        <v>28</v>
      </c>
      <c r="H177" s="29">
        <f t="shared" si="41"/>
        <v>30</v>
      </c>
      <c r="I177" s="29">
        <f t="shared" si="41"/>
        <v>29</v>
      </c>
      <c r="J177" s="29">
        <f t="shared" si="41"/>
        <v>28</v>
      </c>
      <c r="K177" s="29">
        <f t="shared" si="41"/>
        <v>34</v>
      </c>
      <c r="L177" s="29">
        <f t="shared" si="41"/>
        <v>30</v>
      </c>
      <c r="M177" s="29">
        <f t="shared" si="41"/>
        <v>32</v>
      </c>
      <c r="N177" s="26">
        <f>SUM(C177:M177)</f>
        <v>326</v>
      </c>
      <c r="O177" s="29">
        <f>SUM(O170:O176)</f>
        <v>27</v>
      </c>
      <c r="P177" s="26">
        <f>SUM(N177:O177)</f>
        <v>353</v>
      </c>
    </row>
    <row r="178" spans="1:29" s="26" customFormat="1">
      <c r="B178" s="26" t="s">
        <v>388</v>
      </c>
      <c r="C178" s="29">
        <v>1</v>
      </c>
      <c r="D178" s="29">
        <v>1</v>
      </c>
      <c r="E178" s="29">
        <v>3</v>
      </c>
      <c r="F178" s="29">
        <v>3</v>
      </c>
      <c r="G178" s="29">
        <v>3</v>
      </c>
      <c r="H178" s="29">
        <v>1</v>
      </c>
      <c r="I178" s="29">
        <v>1</v>
      </c>
      <c r="J178" s="29">
        <v>2</v>
      </c>
      <c r="K178" s="29">
        <v>1</v>
      </c>
      <c r="L178" s="29">
        <v>3</v>
      </c>
      <c r="M178" s="29">
        <v>2</v>
      </c>
      <c r="N178" s="29"/>
      <c r="O178" s="29">
        <v>3</v>
      </c>
    </row>
    <row r="179" spans="1:29" s="26" customFormat="1">
      <c r="B179" s="26" t="s">
        <v>389</v>
      </c>
      <c r="C179" s="29">
        <f>C177*C178</f>
        <v>32</v>
      </c>
      <c r="D179" s="29">
        <f t="shared" ref="D179:P179" si="42">D177*D178</f>
        <v>28</v>
      </c>
      <c r="E179" s="29">
        <f t="shared" si="42"/>
        <v>78</v>
      </c>
      <c r="F179" s="29">
        <f t="shared" si="42"/>
        <v>87</v>
      </c>
      <c r="G179" s="29">
        <f t="shared" si="42"/>
        <v>84</v>
      </c>
      <c r="H179" s="29">
        <f t="shared" si="42"/>
        <v>30</v>
      </c>
      <c r="I179" s="29">
        <f t="shared" si="42"/>
        <v>29</v>
      </c>
      <c r="J179" s="29">
        <f t="shared" si="42"/>
        <v>56</v>
      </c>
      <c r="K179" s="29">
        <f t="shared" si="42"/>
        <v>34</v>
      </c>
      <c r="L179" s="29">
        <f t="shared" si="42"/>
        <v>90</v>
      </c>
      <c r="M179" s="29">
        <f t="shared" si="42"/>
        <v>64</v>
      </c>
      <c r="N179" s="37">
        <f>SUM(C179:M179)</f>
        <v>612</v>
      </c>
      <c r="O179" s="29">
        <f t="shared" ref="O179:AA179" si="43">O177*O178</f>
        <v>81</v>
      </c>
      <c r="P179" s="37">
        <f>SUM(N179:O179)</f>
        <v>693</v>
      </c>
    </row>
    <row r="180" spans="1:29" s="26" customFormat="1">
      <c r="B180" s="26" t="s">
        <v>390</v>
      </c>
      <c r="C180" s="29">
        <v>35</v>
      </c>
      <c r="D180" s="29">
        <v>35</v>
      </c>
      <c r="E180" s="29">
        <v>105</v>
      </c>
      <c r="F180" s="29">
        <v>105</v>
      </c>
      <c r="G180" s="29">
        <v>105</v>
      </c>
      <c r="H180" s="29">
        <v>35</v>
      </c>
      <c r="I180" s="29">
        <v>35</v>
      </c>
      <c r="J180" s="29">
        <v>70</v>
      </c>
      <c r="K180" s="29">
        <v>35</v>
      </c>
      <c r="L180" s="29">
        <v>105</v>
      </c>
      <c r="M180" s="29">
        <v>70</v>
      </c>
      <c r="N180" s="26">
        <f>SUM(C180:M180)</f>
        <v>735</v>
      </c>
      <c r="O180" s="29">
        <v>105</v>
      </c>
      <c r="P180" s="37">
        <f>SUM(N180:O180)</f>
        <v>840</v>
      </c>
    </row>
    <row r="181" spans="1:29" s="180" customFormat="1">
      <c r="A181" s="177" t="s">
        <v>391</v>
      </c>
      <c r="B181" s="177"/>
      <c r="C181" s="178">
        <f>(C178*C177)/C180</f>
        <v>0.91428571428571426</v>
      </c>
      <c r="D181" s="178">
        <f>(D178*D177)/D180</f>
        <v>0.8</v>
      </c>
      <c r="E181" s="178">
        <f>(E178*E177)/E180</f>
        <v>0.74285714285714288</v>
      </c>
      <c r="F181" s="178">
        <f>(F178*F177)/F180</f>
        <v>0.82857142857142863</v>
      </c>
      <c r="G181" s="178">
        <f>(G178*G177)/G180</f>
        <v>0.8</v>
      </c>
      <c r="H181" s="178">
        <f>(H178*H177)/H180</f>
        <v>0.8571428571428571</v>
      </c>
      <c r="I181" s="178">
        <f>(I178*I177)/I180</f>
        <v>0.82857142857142863</v>
      </c>
      <c r="J181" s="178">
        <f>(J178*J177)/J180</f>
        <v>0.8</v>
      </c>
      <c r="K181" s="178">
        <f>(K178*K177)/K180</f>
        <v>0.97142857142857142</v>
      </c>
      <c r="L181" s="178">
        <f>(L178*L177)/L180</f>
        <v>0.8571428571428571</v>
      </c>
      <c r="M181" s="178">
        <f>(M178*M177)/M180</f>
        <v>0.91428571428571426</v>
      </c>
      <c r="N181" s="179">
        <f>N179/N180</f>
        <v>0.83265306122448979</v>
      </c>
      <c r="O181" s="178">
        <f>(O178*O177)/O180</f>
        <v>0.77142857142857146</v>
      </c>
      <c r="P181" s="179">
        <f>P179/P180</f>
        <v>0.82499999999999996</v>
      </c>
      <c r="Q181" s="177"/>
      <c r="R181" s="177"/>
      <c r="S181" s="177"/>
      <c r="T181" s="177"/>
      <c r="U181" s="177"/>
      <c r="V181" s="177"/>
    </row>
    <row r="182" spans="1:29">
      <c r="A182" s="57" t="s">
        <v>163</v>
      </c>
      <c r="B182" s="57" t="s">
        <v>82</v>
      </c>
      <c r="C182" s="174">
        <v>3</v>
      </c>
      <c r="D182" s="174">
        <v>3</v>
      </c>
      <c r="E182" s="174">
        <v>3</v>
      </c>
      <c r="F182" s="174">
        <v>3</v>
      </c>
      <c r="G182" s="174">
        <v>3</v>
      </c>
      <c r="H182" s="174">
        <v>3</v>
      </c>
      <c r="I182" s="174">
        <v>3</v>
      </c>
      <c r="J182" s="174">
        <v>2</v>
      </c>
      <c r="K182" s="174">
        <v>4</v>
      </c>
      <c r="L182" s="174">
        <v>3</v>
      </c>
      <c r="M182" s="174">
        <v>4</v>
      </c>
      <c r="N182" s="174" t="s">
        <v>1</v>
      </c>
      <c r="O182" s="174">
        <v>3</v>
      </c>
      <c r="P182" s="174"/>
      <c r="Q182" s="168"/>
      <c r="R182" s="168"/>
      <c r="S182" s="168"/>
      <c r="T182" s="168"/>
      <c r="U182" s="168"/>
      <c r="V182" s="167"/>
      <c r="W182" s="167"/>
      <c r="X182" s="167"/>
      <c r="Y182" s="167"/>
      <c r="Z182" s="167"/>
      <c r="AA182" s="167"/>
      <c r="AB182" s="167"/>
      <c r="AC182" s="167"/>
    </row>
    <row r="183" spans="1:29">
      <c r="A183" s="57" t="s">
        <v>161</v>
      </c>
      <c r="B183" s="57" t="s">
        <v>82</v>
      </c>
      <c r="C183" s="174">
        <v>5</v>
      </c>
      <c r="D183" s="174">
        <v>5</v>
      </c>
      <c r="E183" s="174">
        <v>5</v>
      </c>
      <c r="F183" s="174">
        <v>5</v>
      </c>
      <c r="G183" s="174">
        <v>5</v>
      </c>
      <c r="H183" s="174">
        <v>5</v>
      </c>
      <c r="I183" s="174">
        <v>5</v>
      </c>
      <c r="J183" s="174">
        <v>4</v>
      </c>
      <c r="K183" s="174">
        <v>5</v>
      </c>
      <c r="L183" s="174">
        <v>5</v>
      </c>
      <c r="M183" s="174">
        <v>5</v>
      </c>
      <c r="N183" s="175" t="s">
        <v>1</v>
      </c>
      <c r="O183" s="174">
        <v>5</v>
      </c>
      <c r="P183" s="175"/>
      <c r="Q183" s="168"/>
      <c r="R183" s="168"/>
      <c r="S183" s="168"/>
      <c r="T183" s="168"/>
      <c r="U183" s="168"/>
      <c r="V183" s="167"/>
      <c r="W183" s="167"/>
      <c r="X183" s="167"/>
      <c r="Y183" s="167"/>
      <c r="Z183" s="167"/>
      <c r="AA183" s="167"/>
      <c r="AB183" s="167"/>
      <c r="AC183" s="167"/>
    </row>
    <row r="184" spans="1:29">
      <c r="A184" s="57" t="s">
        <v>157</v>
      </c>
      <c r="B184" s="57" t="s">
        <v>82</v>
      </c>
      <c r="C184" s="174">
        <v>4</v>
      </c>
      <c r="D184" s="174">
        <v>4</v>
      </c>
      <c r="E184" s="174">
        <v>4</v>
      </c>
      <c r="F184" s="174">
        <v>4</v>
      </c>
      <c r="G184" s="174">
        <v>4</v>
      </c>
      <c r="H184" s="174">
        <v>4</v>
      </c>
      <c r="I184" s="174">
        <v>4</v>
      </c>
      <c r="J184" s="174">
        <v>2</v>
      </c>
      <c r="K184" s="174">
        <v>4</v>
      </c>
      <c r="L184" s="174">
        <v>3</v>
      </c>
      <c r="M184" s="174">
        <v>4</v>
      </c>
      <c r="N184" s="174" t="s">
        <v>1</v>
      </c>
      <c r="O184" s="174">
        <v>3</v>
      </c>
      <c r="P184" s="175" t="s">
        <v>1</v>
      </c>
      <c r="Q184" s="168" t="s">
        <v>1</v>
      </c>
      <c r="R184" s="168" t="s">
        <v>1</v>
      </c>
      <c r="S184" s="168" t="s">
        <v>1</v>
      </c>
      <c r="T184" s="168" t="s">
        <v>1</v>
      </c>
      <c r="U184" s="167"/>
      <c r="V184" s="167"/>
      <c r="W184" s="167"/>
      <c r="X184" s="167"/>
      <c r="Y184" s="167"/>
      <c r="Z184" s="167"/>
      <c r="AA184" s="167"/>
      <c r="AB184" s="167"/>
    </row>
    <row r="185" spans="1:29">
      <c r="A185" s="57" t="s">
        <v>165</v>
      </c>
      <c r="B185" s="57" t="s">
        <v>82</v>
      </c>
      <c r="C185" s="174">
        <v>5</v>
      </c>
      <c r="D185" s="174">
        <v>4</v>
      </c>
      <c r="E185" s="174">
        <v>5</v>
      </c>
      <c r="F185" s="174">
        <v>5</v>
      </c>
      <c r="G185" s="174">
        <v>5</v>
      </c>
      <c r="H185" s="174">
        <v>5</v>
      </c>
      <c r="I185" s="174">
        <v>5</v>
      </c>
      <c r="J185" s="174">
        <v>4</v>
      </c>
      <c r="K185" s="174">
        <v>5</v>
      </c>
      <c r="L185" s="174">
        <v>5</v>
      </c>
      <c r="M185" s="174">
        <v>5</v>
      </c>
      <c r="N185" s="174" t="s">
        <v>1</v>
      </c>
      <c r="O185" s="174">
        <v>3</v>
      </c>
    </row>
    <row r="186" spans="1:29">
      <c r="A186" s="57" t="s">
        <v>159</v>
      </c>
      <c r="B186" s="57" t="s">
        <v>82</v>
      </c>
      <c r="C186" s="174">
        <v>5</v>
      </c>
      <c r="D186" s="174">
        <v>3</v>
      </c>
      <c r="E186" s="174">
        <v>5</v>
      </c>
      <c r="F186" s="174">
        <v>4</v>
      </c>
      <c r="G186" s="174">
        <v>5</v>
      </c>
      <c r="H186" s="174">
        <v>5</v>
      </c>
      <c r="I186" s="174">
        <v>5</v>
      </c>
      <c r="J186" s="174">
        <v>4</v>
      </c>
      <c r="K186" s="174">
        <v>5</v>
      </c>
      <c r="L186" s="174">
        <v>4</v>
      </c>
      <c r="M186" s="174">
        <v>5</v>
      </c>
      <c r="N186" s="174" t="s">
        <v>1</v>
      </c>
      <c r="O186" s="174">
        <v>3</v>
      </c>
      <c r="P186" s="175"/>
      <c r="Q186" s="168"/>
      <c r="R186" s="168"/>
      <c r="S186" s="168"/>
      <c r="T186" s="168"/>
      <c r="U186" s="167"/>
      <c r="V186" s="167"/>
      <c r="W186" s="167"/>
      <c r="X186" s="167"/>
      <c r="Y186" s="167"/>
      <c r="Z186" s="167"/>
      <c r="AA186" s="167"/>
      <c r="AB186" s="167"/>
    </row>
    <row r="187" spans="1:29">
      <c r="A187" s="57" t="s">
        <v>154</v>
      </c>
      <c r="B187" s="57" t="s">
        <v>82</v>
      </c>
      <c r="C187" s="174">
        <v>5</v>
      </c>
      <c r="D187" s="174">
        <v>3</v>
      </c>
      <c r="E187" s="174">
        <v>5</v>
      </c>
      <c r="F187" s="174">
        <v>5</v>
      </c>
      <c r="G187" s="174">
        <v>5</v>
      </c>
      <c r="H187" s="174">
        <v>5</v>
      </c>
      <c r="I187" s="174">
        <v>5</v>
      </c>
      <c r="J187" s="174">
        <v>5</v>
      </c>
      <c r="K187" s="174">
        <v>5</v>
      </c>
      <c r="L187" s="174">
        <v>5</v>
      </c>
      <c r="M187" s="174">
        <v>5</v>
      </c>
      <c r="N187" s="174" t="s">
        <v>1</v>
      </c>
      <c r="O187" s="174">
        <v>5</v>
      </c>
      <c r="P187" s="175"/>
      <c r="Q187" s="168"/>
      <c r="R187" s="168"/>
      <c r="S187" s="168"/>
      <c r="T187" s="168"/>
      <c r="U187" s="167"/>
      <c r="V187" s="167"/>
      <c r="W187" s="167"/>
      <c r="X187" s="167"/>
      <c r="Y187" s="167"/>
      <c r="Z187" s="167"/>
      <c r="AA187" s="167"/>
      <c r="AB187" s="167"/>
    </row>
    <row r="188" spans="1:29">
      <c r="A188" s="57" t="s">
        <v>162</v>
      </c>
      <c r="B188" s="57" t="s">
        <v>82</v>
      </c>
      <c r="C188" s="174">
        <v>3</v>
      </c>
      <c r="D188" s="174">
        <v>3</v>
      </c>
      <c r="E188" s="174">
        <v>2</v>
      </c>
      <c r="F188" s="174">
        <v>3</v>
      </c>
      <c r="G188" s="174">
        <v>2</v>
      </c>
      <c r="H188" s="174">
        <v>3</v>
      </c>
      <c r="I188" s="174">
        <v>3</v>
      </c>
      <c r="J188" s="174">
        <v>2</v>
      </c>
      <c r="K188" s="174">
        <v>2</v>
      </c>
      <c r="L188" s="174">
        <v>3</v>
      </c>
      <c r="M188" s="174">
        <v>2</v>
      </c>
      <c r="N188" s="175" t="s">
        <v>1</v>
      </c>
      <c r="O188" s="174">
        <v>1</v>
      </c>
      <c r="P188" s="175"/>
      <c r="Q188" s="168"/>
      <c r="R188" s="168"/>
      <c r="S188" s="168"/>
      <c r="T188" s="168"/>
      <c r="U188" s="168"/>
      <c r="V188" s="167"/>
      <c r="W188" s="167"/>
      <c r="X188" s="167"/>
      <c r="Y188" s="167"/>
      <c r="Z188" s="167"/>
      <c r="AA188" s="167"/>
      <c r="AB188" s="167"/>
      <c r="AC188" s="167"/>
    </row>
    <row r="189" spans="1:29" s="26" customFormat="1">
      <c r="B189" s="26" t="s">
        <v>387</v>
      </c>
      <c r="C189" s="29">
        <f>SUM(C182:C188)</f>
        <v>30</v>
      </c>
      <c r="D189" s="29">
        <f t="shared" ref="D189:M189" si="44">SUM(D182:D188)</f>
        <v>25</v>
      </c>
      <c r="E189" s="29">
        <f t="shared" si="44"/>
        <v>29</v>
      </c>
      <c r="F189" s="29">
        <f t="shared" si="44"/>
        <v>29</v>
      </c>
      <c r="G189" s="29">
        <f t="shared" si="44"/>
        <v>29</v>
      </c>
      <c r="H189" s="29">
        <f t="shared" si="44"/>
        <v>30</v>
      </c>
      <c r="I189" s="29">
        <f t="shared" si="44"/>
        <v>30</v>
      </c>
      <c r="J189" s="29">
        <f t="shared" si="44"/>
        <v>23</v>
      </c>
      <c r="K189" s="29">
        <f t="shared" si="44"/>
        <v>30</v>
      </c>
      <c r="L189" s="29">
        <f t="shared" si="44"/>
        <v>28</v>
      </c>
      <c r="M189" s="29">
        <f t="shared" si="44"/>
        <v>30</v>
      </c>
      <c r="N189" s="26">
        <f>SUM(C189:M189)</f>
        <v>313</v>
      </c>
      <c r="O189" s="29">
        <f>SUM(O182:O188)</f>
        <v>23</v>
      </c>
      <c r="P189" s="26">
        <f>SUM(N189:O189)</f>
        <v>336</v>
      </c>
    </row>
    <row r="190" spans="1:29" s="26" customFormat="1">
      <c r="B190" s="26" t="s">
        <v>388</v>
      </c>
      <c r="C190" s="29">
        <v>1</v>
      </c>
      <c r="D190" s="29">
        <v>1</v>
      </c>
      <c r="E190" s="29">
        <v>3</v>
      </c>
      <c r="F190" s="29">
        <v>3</v>
      </c>
      <c r="G190" s="29">
        <v>3</v>
      </c>
      <c r="H190" s="29">
        <v>1</v>
      </c>
      <c r="I190" s="29">
        <v>1</v>
      </c>
      <c r="J190" s="29">
        <v>2</v>
      </c>
      <c r="K190" s="29">
        <v>1</v>
      </c>
      <c r="L190" s="29">
        <v>3</v>
      </c>
      <c r="M190" s="29">
        <v>2</v>
      </c>
      <c r="N190" s="29"/>
      <c r="O190" s="29">
        <v>3</v>
      </c>
    </row>
    <row r="191" spans="1:29" s="26" customFormat="1">
      <c r="B191" s="26" t="s">
        <v>389</v>
      </c>
      <c r="C191" s="29">
        <f>C189*C190</f>
        <v>30</v>
      </c>
      <c r="D191" s="29">
        <f t="shared" ref="D191:P191" si="45">D189*D190</f>
        <v>25</v>
      </c>
      <c r="E191" s="29">
        <f t="shared" si="45"/>
        <v>87</v>
      </c>
      <c r="F191" s="29">
        <f t="shared" si="45"/>
        <v>87</v>
      </c>
      <c r="G191" s="29">
        <f t="shared" si="45"/>
        <v>87</v>
      </c>
      <c r="H191" s="29">
        <f t="shared" si="45"/>
        <v>30</v>
      </c>
      <c r="I191" s="29">
        <f t="shared" si="45"/>
        <v>30</v>
      </c>
      <c r="J191" s="29">
        <f t="shared" si="45"/>
        <v>46</v>
      </c>
      <c r="K191" s="29">
        <f t="shared" si="45"/>
        <v>30</v>
      </c>
      <c r="L191" s="29">
        <f t="shared" si="45"/>
        <v>84</v>
      </c>
      <c r="M191" s="29">
        <f t="shared" si="45"/>
        <v>60</v>
      </c>
      <c r="N191" s="37">
        <f>SUM(C191:M191)</f>
        <v>596</v>
      </c>
      <c r="O191" s="29">
        <f t="shared" ref="O191:AA191" si="46">O189*O190</f>
        <v>69</v>
      </c>
      <c r="P191" s="37">
        <f>SUM(N191:O191)</f>
        <v>665</v>
      </c>
    </row>
    <row r="192" spans="1:29" s="26" customFormat="1">
      <c r="B192" s="26" t="s">
        <v>390</v>
      </c>
      <c r="C192" s="29">
        <v>35</v>
      </c>
      <c r="D192" s="29">
        <v>35</v>
      </c>
      <c r="E192" s="29">
        <v>105</v>
      </c>
      <c r="F192" s="29">
        <v>105</v>
      </c>
      <c r="G192" s="29">
        <v>105</v>
      </c>
      <c r="H192" s="29">
        <v>35</v>
      </c>
      <c r="I192" s="29">
        <v>35</v>
      </c>
      <c r="J192" s="29">
        <v>70</v>
      </c>
      <c r="K192" s="29">
        <v>35</v>
      </c>
      <c r="L192" s="29">
        <v>105</v>
      </c>
      <c r="M192" s="29">
        <v>70</v>
      </c>
      <c r="N192" s="26">
        <f>SUM(C192:M192)</f>
        <v>735</v>
      </c>
      <c r="O192" s="29">
        <v>105</v>
      </c>
      <c r="P192" s="37">
        <f>SUM(N192:O192)</f>
        <v>840</v>
      </c>
    </row>
    <row r="193" spans="1:29" s="180" customFormat="1">
      <c r="A193" s="177" t="s">
        <v>391</v>
      </c>
      <c r="B193" s="177"/>
      <c r="C193" s="178">
        <f>(C190*C189)/C192</f>
        <v>0.8571428571428571</v>
      </c>
      <c r="D193" s="178">
        <f>(D190*D189)/D192</f>
        <v>0.7142857142857143</v>
      </c>
      <c r="E193" s="178">
        <f>(E190*E189)/E192</f>
        <v>0.82857142857142863</v>
      </c>
      <c r="F193" s="178">
        <f>(F190*F189)/F192</f>
        <v>0.82857142857142863</v>
      </c>
      <c r="G193" s="178">
        <f>(G190*G189)/G192</f>
        <v>0.82857142857142863</v>
      </c>
      <c r="H193" s="178">
        <f>(H190*H189)/H192</f>
        <v>0.8571428571428571</v>
      </c>
      <c r="I193" s="178">
        <f>(I190*I189)/I192</f>
        <v>0.8571428571428571</v>
      </c>
      <c r="J193" s="178">
        <f>(J190*J189)/J192</f>
        <v>0.65714285714285714</v>
      </c>
      <c r="K193" s="178">
        <f>(K190*K189)/K192</f>
        <v>0.8571428571428571</v>
      </c>
      <c r="L193" s="178">
        <f>(L190*L189)/L192</f>
        <v>0.8</v>
      </c>
      <c r="M193" s="178">
        <f>(M190*M189)/M192</f>
        <v>0.8571428571428571</v>
      </c>
      <c r="N193" s="179">
        <f>N191/N192</f>
        <v>0.81088435374149659</v>
      </c>
      <c r="O193" s="178">
        <f>(O190*O189)/O192</f>
        <v>0.65714285714285714</v>
      </c>
      <c r="P193" s="179">
        <f>P191/P192</f>
        <v>0.79166666666666663</v>
      </c>
      <c r="Q193" s="177"/>
      <c r="R193" s="177"/>
      <c r="S193" s="177"/>
      <c r="T193" s="177"/>
      <c r="U193" s="177"/>
      <c r="V193" s="177"/>
    </row>
    <row r="194" spans="1:29">
      <c r="A194" s="57" t="s">
        <v>163</v>
      </c>
      <c r="B194" s="57" t="s">
        <v>85</v>
      </c>
      <c r="C194" s="174">
        <v>3</v>
      </c>
      <c r="D194" s="174">
        <v>2</v>
      </c>
      <c r="E194" s="174">
        <v>4</v>
      </c>
      <c r="F194" s="174">
        <v>3</v>
      </c>
      <c r="G194" s="174">
        <v>3</v>
      </c>
      <c r="H194" s="174">
        <v>3</v>
      </c>
      <c r="I194" s="174">
        <v>2</v>
      </c>
      <c r="J194" s="174">
        <v>4</v>
      </c>
      <c r="K194" s="174">
        <v>3</v>
      </c>
      <c r="L194" s="174">
        <v>2</v>
      </c>
      <c r="M194" s="174">
        <v>3</v>
      </c>
      <c r="N194" s="174" t="s">
        <v>1</v>
      </c>
      <c r="O194" s="174">
        <v>3</v>
      </c>
      <c r="P194" s="174"/>
      <c r="Q194" s="168"/>
      <c r="R194" s="168"/>
      <c r="S194" s="168"/>
      <c r="T194" s="168"/>
      <c r="U194" s="168"/>
      <c r="V194" s="167"/>
      <c r="W194" s="167"/>
      <c r="X194" s="167"/>
      <c r="Y194" s="167"/>
      <c r="Z194" s="167"/>
      <c r="AA194" s="167"/>
      <c r="AB194" s="167"/>
      <c r="AC194" s="167"/>
    </row>
    <row r="195" spans="1:29">
      <c r="A195" s="57" t="s">
        <v>161</v>
      </c>
      <c r="B195" s="57" t="s">
        <v>85</v>
      </c>
      <c r="C195" s="174">
        <v>5</v>
      </c>
      <c r="D195" s="174">
        <v>4</v>
      </c>
      <c r="E195" s="174">
        <v>5</v>
      </c>
      <c r="F195" s="174">
        <v>5</v>
      </c>
      <c r="G195" s="174">
        <v>5</v>
      </c>
      <c r="H195" s="174">
        <v>5</v>
      </c>
      <c r="I195" s="174">
        <v>4</v>
      </c>
      <c r="J195" s="174">
        <v>5</v>
      </c>
      <c r="K195" s="174">
        <v>5</v>
      </c>
      <c r="L195" s="174">
        <v>5</v>
      </c>
      <c r="M195" s="174">
        <v>5</v>
      </c>
      <c r="N195" s="175" t="s">
        <v>1</v>
      </c>
      <c r="O195" s="174">
        <v>5</v>
      </c>
      <c r="P195" s="175"/>
      <c r="Q195" s="168"/>
      <c r="R195" s="168"/>
      <c r="S195" s="168"/>
      <c r="T195" s="168"/>
      <c r="U195" s="168"/>
      <c r="V195" s="167"/>
      <c r="W195" s="167"/>
      <c r="X195" s="167"/>
      <c r="Y195" s="167"/>
      <c r="Z195" s="167"/>
      <c r="AA195" s="167"/>
      <c r="AB195" s="167"/>
      <c r="AC195" s="167"/>
    </row>
    <row r="196" spans="1:29">
      <c r="A196" s="57" t="s">
        <v>157</v>
      </c>
      <c r="B196" s="57" t="s">
        <v>85</v>
      </c>
      <c r="C196" s="174">
        <v>5</v>
      </c>
      <c r="D196" s="174">
        <v>2</v>
      </c>
      <c r="E196" s="174">
        <v>4</v>
      </c>
      <c r="F196" s="174">
        <v>4</v>
      </c>
      <c r="G196" s="174">
        <v>3</v>
      </c>
      <c r="H196" s="174">
        <v>3</v>
      </c>
      <c r="I196" s="174">
        <v>2</v>
      </c>
      <c r="J196" s="174">
        <v>3</v>
      </c>
      <c r="K196" s="174">
        <v>3</v>
      </c>
      <c r="L196" s="174">
        <v>3</v>
      </c>
      <c r="M196" s="174">
        <v>3</v>
      </c>
      <c r="N196" s="174" t="s">
        <v>1</v>
      </c>
      <c r="O196" s="174">
        <v>2</v>
      </c>
      <c r="P196" s="175" t="s">
        <v>1</v>
      </c>
      <c r="Q196" s="168" t="s">
        <v>1</v>
      </c>
      <c r="R196" s="168" t="s">
        <v>1</v>
      </c>
      <c r="S196" s="168" t="s">
        <v>1</v>
      </c>
      <c r="T196" s="168" t="s">
        <v>1</v>
      </c>
      <c r="U196" s="167"/>
      <c r="V196" s="167"/>
      <c r="W196" s="167"/>
      <c r="X196" s="167"/>
      <c r="Y196" s="167"/>
      <c r="Z196" s="167"/>
      <c r="AA196" s="167"/>
      <c r="AB196" s="167"/>
    </row>
    <row r="197" spans="1:29">
      <c r="A197" s="57" t="s">
        <v>165</v>
      </c>
      <c r="B197" s="57" t="s">
        <v>85</v>
      </c>
      <c r="C197" s="174">
        <v>5</v>
      </c>
      <c r="D197" s="174">
        <v>3</v>
      </c>
      <c r="E197" s="174">
        <v>5</v>
      </c>
      <c r="F197" s="174">
        <v>4</v>
      </c>
      <c r="G197" s="174">
        <v>5</v>
      </c>
      <c r="H197" s="174">
        <v>4</v>
      </c>
      <c r="I197" s="174">
        <v>4</v>
      </c>
      <c r="J197" s="174">
        <v>4</v>
      </c>
      <c r="K197" s="174">
        <v>4</v>
      </c>
      <c r="L197" s="174">
        <v>5</v>
      </c>
      <c r="M197" s="174">
        <v>4</v>
      </c>
      <c r="N197" s="175" t="s">
        <v>1</v>
      </c>
      <c r="O197" s="174">
        <v>4</v>
      </c>
    </row>
    <row r="198" spans="1:29">
      <c r="A198" s="57" t="s">
        <v>159</v>
      </c>
      <c r="B198" s="57" t="s">
        <v>85</v>
      </c>
      <c r="C198" s="174">
        <v>5</v>
      </c>
      <c r="D198" s="174">
        <v>4</v>
      </c>
      <c r="E198" s="174">
        <v>5</v>
      </c>
      <c r="F198" s="174">
        <v>5</v>
      </c>
      <c r="G198" s="174">
        <v>5</v>
      </c>
      <c r="H198" s="174">
        <v>5</v>
      </c>
      <c r="I198" s="174">
        <v>3</v>
      </c>
      <c r="J198" s="174">
        <v>5</v>
      </c>
      <c r="K198" s="174">
        <v>5</v>
      </c>
      <c r="L198" s="174">
        <v>4</v>
      </c>
      <c r="M198" s="174">
        <v>5</v>
      </c>
      <c r="N198" s="175" t="s">
        <v>1</v>
      </c>
      <c r="O198" s="174">
        <v>5</v>
      </c>
      <c r="P198" s="175"/>
      <c r="Q198" s="168"/>
      <c r="R198" s="168"/>
      <c r="S198" s="168"/>
      <c r="T198" s="168"/>
      <c r="U198" s="167"/>
      <c r="V198" s="167"/>
      <c r="W198" s="167"/>
      <c r="X198" s="167"/>
      <c r="Y198" s="167"/>
      <c r="Z198" s="167"/>
      <c r="AA198" s="167"/>
      <c r="AB198" s="167"/>
    </row>
    <row r="199" spans="1:29">
      <c r="A199" s="57" t="s">
        <v>154</v>
      </c>
      <c r="B199" s="57" t="s">
        <v>85</v>
      </c>
      <c r="C199" s="174">
        <v>5</v>
      </c>
      <c r="D199" s="174">
        <v>5</v>
      </c>
      <c r="E199" s="174">
        <v>5</v>
      </c>
      <c r="F199" s="174">
        <v>5</v>
      </c>
      <c r="G199" s="174">
        <v>5</v>
      </c>
      <c r="H199" s="174">
        <v>5</v>
      </c>
      <c r="I199" s="174">
        <v>5</v>
      </c>
      <c r="J199" s="174">
        <v>5</v>
      </c>
      <c r="K199" s="174">
        <v>5</v>
      </c>
      <c r="L199" s="174">
        <v>5</v>
      </c>
      <c r="M199" s="174">
        <v>5</v>
      </c>
      <c r="N199" s="174" t="s">
        <v>1</v>
      </c>
      <c r="O199" s="174">
        <v>5</v>
      </c>
      <c r="P199" s="175"/>
      <c r="Q199" s="168"/>
      <c r="R199" s="168"/>
      <c r="S199" s="168"/>
      <c r="T199" s="168"/>
      <c r="U199" s="167"/>
      <c r="V199" s="167"/>
      <c r="W199" s="167"/>
      <c r="X199" s="167"/>
      <c r="Y199" s="167"/>
      <c r="Z199" s="167"/>
      <c r="AA199" s="167"/>
      <c r="AB199" s="167"/>
    </row>
    <row r="200" spans="1:29">
      <c r="A200" s="57" t="s">
        <v>162</v>
      </c>
      <c r="B200" s="57" t="s">
        <v>85</v>
      </c>
      <c r="C200" s="174">
        <v>3</v>
      </c>
      <c r="D200" s="174">
        <v>2</v>
      </c>
      <c r="E200" s="174">
        <v>4</v>
      </c>
      <c r="F200" s="174">
        <v>3</v>
      </c>
      <c r="G200" s="174">
        <v>3</v>
      </c>
      <c r="H200" s="174">
        <v>3</v>
      </c>
      <c r="I200" s="174">
        <v>2</v>
      </c>
      <c r="J200" s="174">
        <v>3</v>
      </c>
      <c r="K200" s="174">
        <v>2</v>
      </c>
      <c r="L200" s="174">
        <v>2</v>
      </c>
      <c r="M200" s="174">
        <v>2</v>
      </c>
      <c r="N200" s="175" t="s">
        <v>1</v>
      </c>
      <c r="O200" s="174">
        <v>2</v>
      </c>
      <c r="P200" s="175"/>
      <c r="Q200" s="168"/>
      <c r="R200" s="168"/>
      <c r="S200" s="168"/>
      <c r="T200" s="168"/>
      <c r="U200" s="168"/>
      <c r="V200" s="167"/>
      <c r="W200" s="167"/>
      <c r="X200" s="167"/>
      <c r="Y200" s="167"/>
      <c r="Z200" s="167"/>
      <c r="AA200" s="167"/>
      <c r="AB200" s="167"/>
      <c r="AC200" s="167"/>
    </row>
    <row r="201" spans="1:29" s="26" customFormat="1">
      <c r="B201" s="26" t="s">
        <v>387</v>
      </c>
      <c r="C201" s="29">
        <f>SUM(C194:C200)</f>
        <v>31</v>
      </c>
      <c r="D201" s="29">
        <f t="shared" ref="D201:M201" si="47">SUM(D194:D200)</f>
        <v>22</v>
      </c>
      <c r="E201" s="29">
        <f t="shared" si="47"/>
        <v>32</v>
      </c>
      <c r="F201" s="29">
        <f t="shared" si="47"/>
        <v>29</v>
      </c>
      <c r="G201" s="29">
        <f t="shared" si="47"/>
        <v>29</v>
      </c>
      <c r="H201" s="29">
        <f t="shared" si="47"/>
        <v>28</v>
      </c>
      <c r="I201" s="29">
        <f t="shared" si="47"/>
        <v>22</v>
      </c>
      <c r="J201" s="29">
        <f t="shared" si="47"/>
        <v>29</v>
      </c>
      <c r="K201" s="29">
        <f t="shared" si="47"/>
        <v>27</v>
      </c>
      <c r="L201" s="29">
        <f t="shared" si="47"/>
        <v>26</v>
      </c>
      <c r="M201" s="29">
        <f t="shared" si="47"/>
        <v>27</v>
      </c>
      <c r="N201" s="26">
        <f>SUM(C201:M201)</f>
        <v>302</v>
      </c>
      <c r="O201" s="29">
        <f>SUM(O194:O200)</f>
        <v>26</v>
      </c>
      <c r="P201" s="26">
        <f>SUM(N201:O201)</f>
        <v>328</v>
      </c>
    </row>
    <row r="202" spans="1:29" s="26" customFormat="1">
      <c r="B202" s="26" t="s">
        <v>388</v>
      </c>
      <c r="C202" s="29">
        <v>1</v>
      </c>
      <c r="D202" s="29">
        <v>1</v>
      </c>
      <c r="E202" s="29">
        <v>3</v>
      </c>
      <c r="F202" s="29">
        <v>3</v>
      </c>
      <c r="G202" s="29">
        <v>3</v>
      </c>
      <c r="H202" s="29">
        <v>1</v>
      </c>
      <c r="I202" s="29">
        <v>1</v>
      </c>
      <c r="J202" s="29">
        <v>2</v>
      </c>
      <c r="K202" s="29">
        <v>1</v>
      </c>
      <c r="L202" s="29">
        <v>3</v>
      </c>
      <c r="M202" s="29">
        <v>2</v>
      </c>
      <c r="N202" s="29"/>
      <c r="O202" s="29">
        <v>3</v>
      </c>
    </row>
    <row r="203" spans="1:29" s="26" customFormat="1">
      <c r="B203" s="26" t="s">
        <v>389</v>
      </c>
      <c r="C203" s="29">
        <f>C201*C202</f>
        <v>31</v>
      </c>
      <c r="D203" s="29">
        <f t="shared" ref="D203:P203" si="48">D201*D202</f>
        <v>22</v>
      </c>
      <c r="E203" s="29">
        <f t="shared" si="48"/>
        <v>96</v>
      </c>
      <c r="F203" s="29">
        <f t="shared" si="48"/>
        <v>87</v>
      </c>
      <c r="G203" s="29">
        <f t="shared" si="48"/>
        <v>87</v>
      </c>
      <c r="H203" s="29">
        <f t="shared" si="48"/>
        <v>28</v>
      </c>
      <c r="I203" s="29">
        <f t="shared" si="48"/>
        <v>22</v>
      </c>
      <c r="J203" s="29">
        <f t="shared" si="48"/>
        <v>58</v>
      </c>
      <c r="K203" s="29">
        <f t="shared" si="48"/>
        <v>27</v>
      </c>
      <c r="L203" s="29">
        <f t="shared" si="48"/>
        <v>78</v>
      </c>
      <c r="M203" s="29">
        <f t="shared" si="48"/>
        <v>54</v>
      </c>
      <c r="N203" s="37">
        <f>SUM(C203:M203)</f>
        <v>590</v>
      </c>
      <c r="O203" s="29">
        <f t="shared" ref="O203:AA203" si="49">O201*O202</f>
        <v>78</v>
      </c>
      <c r="P203" s="37">
        <f>SUM(N203:O203)</f>
        <v>668</v>
      </c>
    </row>
    <row r="204" spans="1:29" s="26" customFormat="1">
      <c r="B204" s="26" t="s">
        <v>390</v>
      </c>
      <c r="C204" s="29">
        <v>35</v>
      </c>
      <c r="D204" s="29">
        <v>35</v>
      </c>
      <c r="E204" s="29">
        <v>105</v>
      </c>
      <c r="F204" s="29">
        <v>105</v>
      </c>
      <c r="G204" s="29">
        <v>105</v>
      </c>
      <c r="H204" s="29">
        <v>35</v>
      </c>
      <c r="I204" s="29">
        <v>35</v>
      </c>
      <c r="J204" s="29">
        <v>70</v>
      </c>
      <c r="K204" s="29">
        <v>35</v>
      </c>
      <c r="L204" s="29">
        <v>105</v>
      </c>
      <c r="M204" s="29">
        <v>70</v>
      </c>
      <c r="N204" s="26">
        <f>SUM(C204:M204)</f>
        <v>735</v>
      </c>
      <c r="O204" s="29">
        <v>105</v>
      </c>
      <c r="P204" s="37">
        <f>SUM(N204:O204)</f>
        <v>840</v>
      </c>
    </row>
    <row r="205" spans="1:29" s="180" customFormat="1">
      <c r="A205" s="177" t="s">
        <v>391</v>
      </c>
      <c r="B205" s="177"/>
      <c r="C205" s="178">
        <f>(C202*C201)/C204</f>
        <v>0.88571428571428568</v>
      </c>
      <c r="D205" s="178">
        <f>(D202*D201)/D204</f>
        <v>0.62857142857142856</v>
      </c>
      <c r="E205" s="178">
        <f>(E202*E201)/E204</f>
        <v>0.91428571428571426</v>
      </c>
      <c r="F205" s="178">
        <f>(F202*F201)/F204</f>
        <v>0.82857142857142863</v>
      </c>
      <c r="G205" s="178">
        <f>(G202*G201)/G204</f>
        <v>0.82857142857142863</v>
      </c>
      <c r="H205" s="178">
        <f>(H202*H201)/H204</f>
        <v>0.8</v>
      </c>
      <c r="I205" s="178">
        <f>(I202*I201)/I204</f>
        <v>0.62857142857142856</v>
      </c>
      <c r="J205" s="178">
        <f>(J202*J201)/J204</f>
        <v>0.82857142857142863</v>
      </c>
      <c r="K205" s="178">
        <f>(K202*K201)/K204</f>
        <v>0.77142857142857146</v>
      </c>
      <c r="L205" s="178">
        <f>(L202*L201)/L204</f>
        <v>0.74285714285714288</v>
      </c>
      <c r="M205" s="178">
        <f>(M202*M201)/M204</f>
        <v>0.77142857142857146</v>
      </c>
      <c r="N205" s="179">
        <f>N203/N204</f>
        <v>0.80272108843537415</v>
      </c>
      <c r="O205" s="178">
        <f>(O202*O201)/O204</f>
        <v>0.74285714285714288</v>
      </c>
      <c r="P205" s="179">
        <f>P203/P204</f>
        <v>0.79523809523809519</v>
      </c>
      <c r="Q205" s="177"/>
      <c r="R205" s="177"/>
      <c r="S205" s="177"/>
      <c r="T205" s="177"/>
      <c r="U205" s="177"/>
      <c r="V205" s="177"/>
    </row>
    <row r="206" spans="1:29">
      <c r="A206" s="57" t="s">
        <v>163</v>
      </c>
      <c r="B206" s="57" t="s">
        <v>88</v>
      </c>
      <c r="C206" s="174">
        <v>3</v>
      </c>
      <c r="D206" s="174">
        <v>3</v>
      </c>
      <c r="E206" s="174">
        <v>3</v>
      </c>
      <c r="F206" s="174">
        <v>3</v>
      </c>
      <c r="G206" s="174">
        <v>3</v>
      </c>
      <c r="H206" s="174">
        <v>3</v>
      </c>
      <c r="I206" s="174">
        <v>4</v>
      </c>
      <c r="J206" s="174">
        <v>3</v>
      </c>
      <c r="K206" s="174">
        <v>4</v>
      </c>
      <c r="L206" s="174">
        <v>4</v>
      </c>
      <c r="M206" s="174">
        <v>5</v>
      </c>
      <c r="N206" s="174" t="s">
        <v>1</v>
      </c>
      <c r="O206" s="174">
        <v>3</v>
      </c>
      <c r="P206" s="174"/>
      <c r="Q206" s="168"/>
      <c r="R206" s="168"/>
      <c r="S206" s="168"/>
      <c r="T206" s="168"/>
      <c r="U206" s="168"/>
      <c r="V206" s="167"/>
      <c r="W206" s="167"/>
      <c r="X206" s="167"/>
      <c r="Y206" s="167"/>
      <c r="Z206" s="167"/>
      <c r="AA206" s="167"/>
      <c r="AB206" s="167"/>
      <c r="AC206" s="167"/>
    </row>
    <row r="207" spans="1:29">
      <c r="A207" s="57" t="s">
        <v>161</v>
      </c>
      <c r="B207" s="57" t="s">
        <v>88</v>
      </c>
      <c r="C207" s="174">
        <v>5</v>
      </c>
      <c r="D207" s="174">
        <v>5</v>
      </c>
      <c r="E207" s="174">
        <v>5</v>
      </c>
      <c r="F207" s="174">
        <v>5</v>
      </c>
      <c r="G207" s="174">
        <v>5</v>
      </c>
      <c r="H207" s="174">
        <v>5</v>
      </c>
      <c r="I207" s="174">
        <v>5</v>
      </c>
      <c r="J207" s="174">
        <v>5</v>
      </c>
      <c r="K207" s="174">
        <v>5</v>
      </c>
      <c r="L207" s="174">
        <v>5</v>
      </c>
      <c r="M207" s="174">
        <v>5</v>
      </c>
      <c r="N207" s="175" t="s">
        <v>1</v>
      </c>
      <c r="O207" s="174">
        <v>5</v>
      </c>
      <c r="P207" s="175"/>
      <c r="Q207" s="168"/>
      <c r="R207" s="168"/>
      <c r="S207" s="168"/>
      <c r="T207" s="168"/>
      <c r="U207" s="168"/>
      <c r="V207" s="167"/>
      <c r="W207" s="167"/>
      <c r="X207" s="167"/>
      <c r="Y207" s="167"/>
      <c r="Z207" s="167"/>
      <c r="AA207" s="167"/>
      <c r="AB207" s="167"/>
      <c r="AC207" s="167"/>
    </row>
    <row r="208" spans="1:29">
      <c r="A208" s="57" t="s">
        <v>157</v>
      </c>
      <c r="B208" s="57" t="s">
        <v>88</v>
      </c>
      <c r="C208" s="174">
        <v>5</v>
      </c>
      <c r="D208" s="174">
        <v>3</v>
      </c>
      <c r="E208" s="174">
        <v>5</v>
      </c>
      <c r="F208" s="174">
        <v>3</v>
      </c>
      <c r="G208" s="174">
        <v>4</v>
      </c>
      <c r="H208" s="174">
        <v>4</v>
      </c>
      <c r="I208" s="174">
        <v>4</v>
      </c>
      <c r="J208" s="174">
        <v>2</v>
      </c>
      <c r="K208" s="174">
        <v>5</v>
      </c>
      <c r="L208" s="174">
        <v>5</v>
      </c>
      <c r="M208" s="174">
        <v>2</v>
      </c>
      <c r="N208" s="174" t="s">
        <v>1</v>
      </c>
      <c r="O208" s="174">
        <v>2</v>
      </c>
      <c r="P208" s="175" t="s">
        <v>1</v>
      </c>
      <c r="Q208" s="168" t="s">
        <v>1</v>
      </c>
      <c r="R208" s="168" t="s">
        <v>1</v>
      </c>
      <c r="S208" s="168" t="s">
        <v>1</v>
      </c>
      <c r="T208" s="168" t="s">
        <v>1</v>
      </c>
      <c r="U208" s="167" t="s">
        <v>1</v>
      </c>
      <c r="V208" s="167" t="s">
        <v>1</v>
      </c>
      <c r="W208" s="167" t="s">
        <v>1</v>
      </c>
      <c r="X208" s="167" t="s">
        <v>1</v>
      </c>
      <c r="Y208" s="167" t="s">
        <v>1</v>
      </c>
      <c r="Z208" s="167" t="s">
        <v>1</v>
      </c>
      <c r="AA208" s="167" t="s">
        <v>1</v>
      </c>
      <c r="AB208" s="167" t="s">
        <v>1</v>
      </c>
    </row>
    <row r="209" spans="1:29">
      <c r="A209" s="57" t="s">
        <v>165</v>
      </c>
      <c r="B209" s="57" t="s">
        <v>88</v>
      </c>
      <c r="C209" s="174">
        <v>5</v>
      </c>
      <c r="D209" s="174">
        <v>4</v>
      </c>
      <c r="E209" s="174">
        <v>4</v>
      </c>
      <c r="F209" s="174">
        <v>4</v>
      </c>
      <c r="G209" s="174">
        <v>3</v>
      </c>
      <c r="H209" s="174">
        <v>4</v>
      </c>
      <c r="I209" s="174">
        <v>4</v>
      </c>
      <c r="J209" s="174">
        <v>3</v>
      </c>
      <c r="K209" s="174">
        <v>4</v>
      </c>
      <c r="L209" s="174">
        <v>4</v>
      </c>
      <c r="M209" s="174">
        <v>5</v>
      </c>
      <c r="N209" s="175" t="s">
        <v>1</v>
      </c>
      <c r="O209" s="174">
        <v>3</v>
      </c>
    </row>
    <row r="210" spans="1:29">
      <c r="A210" s="57" t="s">
        <v>159</v>
      </c>
      <c r="B210" s="57" t="s">
        <v>88</v>
      </c>
      <c r="C210" s="174">
        <v>5</v>
      </c>
      <c r="D210" s="174">
        <v>4</v>
      </c>
      <c r="E210" s="174">
        <v>5</v>
      </c>
      <c r="F210" s="174">
        <v>5</v>
      </c>
      <c r="G210" s="174">
        <v>5</v>
      </c>
      <c r="H210" s="174">
        <v>5</v>
      </c>
      <c r="I210" s="174">
        <v>5</v>
      </c>
      <c r="J210" s="174">
        <v>5</v>
      </c>
      <c r="K210" s="174">
        <v>5</v>
      </c>
      <c r="L210" s="174">
        <v>5</v>
      </c>
      <c r="M210" s="174">
        <v>3</v>
      </c>
      <c r="N210" s="174" t="s">
        <v>1</v>
      </c>
      <c r="O210" s="174">
        <v>3</v>
      </c>
      <c r="P210" s="175"/>
      <c r="Q210" s="168"/>
      <c r="R210" s="168"/>
      <c r="S210" s="168"/>
      <c r="T210" s="168"/>
      <c r="U210" s="167"/>
      <c r="V210" s="167"/>
      <c r="W210" s="167"/>
      <c r="X210" s="167"/>
      <c r="Y210" s="167"/>
      <c r="Z210" s="167"/>
      <c r="AA210" s="167"/>
      <c r="AB210" s="167"/>
    </row>
    <row r="211" spans="1:29">
      <c r="A211" s="57" t="s">
        <v>154</v>
      </c>
      <c r="B211" s="57" t="s">
        <v>88</v>
      </c>
      <c r="C211" s="174">
        <v>5</v>
      </c>
      <c r="D211" s="174">
        <v>5</v>
      </c>
      <c r="E211" s="174">
        <v>5</v>
      </c>
      <c r="F211" s="174">
        <v>5</v>
      </c>
      <c r="G211" s="174">
        <v>5</v>
      </c>
      <c r="H211" s="174">
        <v>5</v>
      </c>
      <c r="I211" s="174">
        <v>5</v>
      </c>
      <c r="J211" s="174">
        <v>5</v>
      </c>
      <c r="K211" s="174">
        <v>5</v>
      </c>
      <c r="L211" s="174">
        <v>5</v>
      </c>
      <c r="M211" s="174">
        <v>5</v>
      </c>
      <c r="N211" s="174" t="s">
        <v>1</v>
      </c>
      <c r="O211" s="174">
        <v>5</v>
      </c>
      <c r="P211" s="175"/>
      <c r="Q211" s="168"/>
      <c r="R211" s="168"/>
      <c r="S211" s="168"/>
      <c r="T211" s="168"/>
      <c r="U211" s="167"/>
      <c r="V211" s="167"/>
      <c r="W211" s="167"/>
      <c r="X211" s="167"/>
      <c r="Y211" s="167"/>
      <c r="Z211" s="167"/>
      <c r="AA211" s="167"/>
      <c r="AB211" s="167"/>
    </row>
    <row r="212" spans="1:29">
      <c r="A212" s="57" t="s">
        <v>162</v>
      </c>
      <c r="B212" s="57" t="s">
        <v>88</v>
      </c>
      <c r="C212" s="174">
        <v>3</v>
      </c>
      <c r="D212" s="174">
        <v>3</v>
      </c>
      <c r="E212" s="174">
        <v>3</v>
      </c>
      <c r="F212" s="174">
        <v>2</v>
      </c>
      <c r="G212" s="174">
        <v>2</v>
      </c>
      <c r="H212" s="174">
        <v>2</v>
      </c>
      <c r="I212" s="174">
        <v>2</v>
      </c>
      <c r="J212" s="174">
        <v>2</v>
      </c>
      <c r="K212" s="174">
        <v>3</v>
      </c>
      <c r="L212" s="174">
        <v>2</v>
      </c>
      <c r="M212" s="174">
        <v>2</v>
      </c>
      <c r="N212" s="175" t="s">
        <v>1</v>
      </c>
      <c r="O212" s="174">
        <v>2</v>
      </c>
      <c r="P212" s="175"/>
      <c r="Q212" s="168"/>
      <c r="R212" s="168"/>
      <c r="S212" s="168"/>
      <c r="T212" s="168"/>
      <c r="U212" s="168"/>
      <c r="V212" s="167"/>
      <c r="W212" s="167"/>
      <c r="X212" s="167"/>
      <c r="Y212" s="167"/>
      <c r="Z212" s="167"/>
      <c r="AA212" s="167"/>
      <c r="AB212" s="167"/>
      <c r="AC212" s="167"/>
    </row>
    <row r="213" spans="1:29" s="26" customFormat="1">
      <c r="B213" s="26" t="s">
        <v>387</v>
      </c>
      <c r="C213" s="29">
        <f>SUM(C206:C212)</f>
        <v>31</v>
      </c>
      <c r="D213" s="29">
        <f t="shared" ref="D213:M213" si="50">SUM(D206:D212)</f>
        <v>27</v>
      </c>
      <c r="E213" s="29">
        <f t="shared" si="50"/>
        <v>30</v>
      </c>
      <c r="F213" s="29">
        <f t="shared" si="50"/>
        <v>27</v>
      </c>
      <c r="G213" s="29">
        <f t="shared" si="50"/>
        <v>27</v>
      </c>
      <c r="H213" s="29">
        <f t="shared" si="50"/>
        <v>28</v>
      </c>
      <c r="I213" s="29">
        <f t="shared" si="50"/>
        <v>29</v>
      </c>
      <c r="J213" s="29">
        <f t="shared" si="50"/>
        <v>25</v>
      </c>
      <c r="K213" s="29">
        <f t="shared" si="50"/>
        <v>31</v>
      </c>
      <c r="L213" s="29">
        <f t="shared" si="50"/>
        <v>30</v>
      </c>
      <c r="M213" s="29">
        <f t="shared" si="50"/>
        <v>27</v>
      </c>
      <c r="N213" s="26">
        <f>SUM(C213:M213)</f>
        <v>312</v>
      </c>
      <c r="O213" s="29">
        <f>SUM(O206:O212)</f>
        <v>23</v>
      </c>
      <c r="P213" s="26">
        <f>SUM(N213:O213)</f>
        <v>335</v>
      </c>
    </row>
    <row r="214" spans="1:29" s="26" customFormat="1">
      <c r="B214" s="26" t="s">
        <v>388</v>
      </c>
      <c r="C214" s="29">
        <v>1</v>
      </c>
      <c r="D214" s="29">
        <v>1</v>
      </c>
      <c r="E214" s="29">
        <v>3</v>
      </c>
      <c r="F214" s="29">
        <v>3</v>
      </c>
      <c r="G214" s="29">
        <v>3</v>
      </c>
      <c r="H214" s="29">
        <v>1</v>
      </c>
      <c r="I214" s="29">
        <v>1</v>
      </c>
      <c r="J214" s="29">
        <v>2</v>
      </c>
      <c r="K214" s="29">
        <v>1</v>
      </c>
      <c r="L214" s="29">
        <v>3</v>
      </c>
      <c r="M214" s="29">
        <v>2</v>
      </c>
      <c r="N214" s="29"/>
      <c r="O214" s="29">
        <v>3</v>
      </c>
    </row>
    <row r="215" spans="1:29" s="26" customFormat="1">
      <c r="B215" s="26" t="s">
        <v>389</v>
      </c>
      <c r="C215" s="29">
        <f>C213*C214</f>
        <v>31</v>
      </c>
      <c r="D215" s="29">
        <f t="shared" ref="D215:P215" si="51">D213*D214</f>
        <v>27</v>
      </c>
      <c r="E215" s="29">
        <f t="shared" si="51"/>
        <v>90</v>
      </c>
      <c r="F215" s="29">
        <f t="shared" si="51"/>
        <v>81</v>
      </c>
      <c r="G215" s="29">
        <f t="shared" si="51"/>
        <v>81</v>
      </c>
      <c r="H215" s="29">
        <f t="shared" si="51"/>
        <v>28</v>
      </c>
      <c r="I215" s="29">
        <f t="shared" si="51"/>
        <v>29</v>
      </c>
      <c r="J215" s="29">
        <f t="shared" si="51"/>
        <v>50</v>
      </c>
      <c r="K215" s="29">
        <f t="shared" si="51"/>
        <v>31</v>
      </c>
      <c r="L215" s="29">
        <f t="shared" si="51"/>
        <v>90</v>
      </c>
      <c r="M215" s="29">
        <f t="shared" si="51"/>
        <v>54</v>
      </c>
      <c r="N215" s="37">
        <f>SUM(C215:M215)</f>
        <v>592</v>
      </c>
      <c r="O215" s="29">
        <f t="shared" ref="O215:AA215" si="52">O213*O214</f>
        <v>69</v>
      </c>
      <c r="P215" s="37">
        <f>SUM(N215:O215)</f>
        <v>661</v>
      </c>
    </row>
    <row r="216" spans="1:29" s="26" customFormat="1">
      <c r="B216" s="26" t="s">
        <v>390</v>
      </c>
      <c r="C216" s="29">
        <v>35</v>
      </c>
      <c r="D216" s="29">
        <v>35</v>
      </c>
      <c r="E216" s="29">
        <v>105</v>
      </c>
      <c r="F216" s="29">
        <v>105</v>
      </c>
      <c r="G216" s="29">
        <v>105</v>
      </c>
      <c r="H216" s="29">
        <v>35</v>
      </c>
      <c r="I216" s="29">
        <v>35</v>
      </c>
      <c r="J216" s="29">
        <v>70</v>
      </c>
      <c r="K216" s="29">
        <v>35</v>
      </c>
      <c r="L216" s="29">
        <v>105</v>
      </c>
      <c r="M216" s="29">
        <v>70</v>
      </c>
      <c r="N216" s="26">
        <f>SUM(C216:M216)</f>
        <v>735</v>
      </c>
      <c r="O216" s="29">
        <v>105</v>
      </c>
      <c r="P216" s="37">
        <f>SUM(N216:O216)</f>
        <v>840</v>
      </c>
    </row>
    <row r="217" spans="1:29" s="180" customFormat="1">
      <c r="A217" s="177" t="s">
        <v>391</v>
      </c>
      <c r="B217" s="177"/>
      <c r="C217" s="178">
        <f>(C214*C213)/C216</f>
        <v>0.88571428571428568</v>
      </c>
      <c r="D217" s="178">
        <f>(D214*D213)/D216</f>
        <v>0.77142857142857146</v>
      </c>
      <c r="E217" s="178">
        <f>(E214*E213)/E216</f>
        <v>0.8571428571428571</v>
      </c>
      <c r="F217" s="178">
        <f>(F214*F213)/F216</f>
        <v>0.77142857142857146</v>
      </c>
      <c r="G217" s="178">
        <f>(G214*G213)/G216</f>
        <v>0.77142857142857146</v>
      </c>
      <c r="H217" s="178">
        <f>(H214*H213)/H216</f>
        <v>0.8</v>
      </c>
      <c r="I217" s="178">
        <f>(I214*I213)/I216</f>
        <v>0.82857142857142863</v>
      </c>
      <c r="J217" s="178">
        <f>(J214*J213)/J216</f>
        <v>0.7142857142857143</v>
      </c>
      <c r="K217" s="178">
        <f>(K214*K213)/K216</f>
        <v>0.88571428571428568</v>
      </c>
      <c r="L217" s="178">
        <f>(L214*L213)/L216</f>
        <v>0.8571428571428571</v>
      </c>
      <c r="M217" s="178">
        <f>(M214*M213)/M216</f>
        <v>0.77142857142857146</v>
      </c>
      <c r="N217" s="179">
        <f>N215/N216</f>
        <v>0.80544217687074826</v>
      </c>
      <c r="O217" s="178">
        <f>(O214*O213)/O216</f>
        <v>0.65714285714285714</v>
      </c>
      <c r="P217" s="179">
        <f>P215/P216</f>
        <v>0.78690476190476188</v>
      </c>
      <c r="Q217" s="177"/>
      <c r="R217" s="177"/>
      <c r="S217" s="177"/>
      <c r="T217" s="177"/>
      <c r="U217" s="177"/>
      <c r="V217" s="177"/>
    </row>
    <row r="218" spans="1:29">
      <c r="A218" s="57" t="s">
        <v>163</v>
      </c>
      <c r="B218" s="57" t="s">
        <v>91</v>
      </c>
      <c r="C218" s="174">
        <v>5</v>
      </c>
      <c r="D218" s="174">
        <v>4</v>
      </c>
      <c r="E218" s="174">
        <v>5</v>
      </c>
      <c r="F218" s="174">
        <v>4</v>
      </c>
      <c r="G218" s="174">
        <v>5</v>
      </c>
      <c r="H218" s="174">
        <v>4</v>
      </c>
      <c r="I218" s="174">
        <v>4</v>
      </c>
      <c r="J218" s="174">
        <v>5</v>
      </c>
      <c r="K218" s="174">
        <v>4</v>
      </c>
      <c r="L218" s="174">
        <v>5</v>
      </c>
      <c r="M218" s="174">
        <v>5</v>
      </c>
      <c r="N218" s="174" t="s">
        <v>1</v>
      </c>
      <c r="O218" s="174">
        <v>4</v>
      </c>
      <c r="P218" s="174"/>
      <c r="Q218" s="168"/>
      <c r="R218" s="168"/>
      <c r="S218" s="168"/>
      <c r="T218" s="168"/>
      <c r="U218" s="168"/>
      <c r="V218" s="167"/>
      <c r="W218" s="167"/>
      <c r="X218" s="167"/>
      <c r="Y218" s="167"/>
      <c r="Z218" s="167"/>
      <c r="AA218" s="167"/>
      <c r="AB218" s="167"/>
      <c r="AC218" s="167"/>
    </row>
    <row r="219" spans="1:29">
      <c r="A219" s="57" t="s">
        <v>161</v>
      </c>
      <c r="B219" s="57" t="s">
        <v>91</v>
      </c>
      <c r="C219" s="174">
        <v>5</v>
      </c>
      <c r="D219" s="174">
        <v>5</v>
      </c>
      <c r="E219" s="174">
        <v>5</v>
      </c>
      <c r="F219" s="174">
        <v>5</v>
      </c>
      <c r="G219" s="174">
        <v>5</v>
      </c>
      <c r="H219" s="174">
        <v>5</v>
      </c>
      <c r="I219" s="174">
        <v>5</v>
      </c>
      <c r="J219" s="174">
        <v>5</v>
      </c>
      <c r="K219" s="174">
        <v>5</v>
      </c>
      <c r="L219" s="174">
        <v>5</v>
      </c>
      <c r="M219" s="174">
        <v>5</v>
      </c>
      <c r="N219" s="175" t="s">
        <v>1</v>
      </c>
      <c r="O219" s="174">
        <v>5</v>
      </c>
      <c r="P219" s="175"/>
      <c r="Q219" s="168"/>
      <c r="R219" s="168"/>
      <c r="S219" s="168"/>
      <c r="T219" s="168"/>
      <c r="U219" s="168"/>
      <c r="V219" s="167"/>
      <c r="W219" s="167"/>
      <c r="X219" s="167"/>
      <c r="Y219" s="167"/>
      <c r="Z219" s="167"/>
      <c r="AA219" s="167"/>
      <c r="AB219" s="167"/>
      <c r="AC219" s="167"/>
    </row>
    <row r="220" spans="1:29">
      <c r="A220" s="57" t="s">
        <v>157</v>
      </c>
      <c r="B220" s="57" t="s">
        <v>91</v>
      </c>
      <c r="C220" s="174">
        <v>4</v>
      </c>
      <c r="D220" s="174">
        <v>5</v>
      </c>
      <c r="E220" s="174">
        <v>5</v>
      </c>
      <c r="F220" s="174">
        <v>5</v>
      </c>
      <c r="G220" s="174">
        <v>5</v>
      </c>
      <c r="H220" s="174">
        <v>5</v>
      </c>
      <c r="I220" s="174">
        <v>5</v>
      </c>
      <c r="J220" s="174">
        <v>5</v>
      </c>
      <c r="K220" s="174">
        <v>5</v>
      </c>
      <c r="L220" s="174">
        <v>5</v>
      </c>
      <c r="M220" s="174">
        <v>5</v>
      </c>
      <c r="N220" s="174" t="s">
        <v>1</v>
      </c>
      <c r="O220" s="174">
        <v>4</v>
      </c>
      <c r="P220" s="175" t="s">
        <v>1</v>
      </c>
      <c r="Q220" s="168" t="s">
        <v>1</v>
      </c>
      <c r="R220" s="168" t="s">
        <v>1</v>
      </c>
      <c r="S220" s="168" t="s">
        <v>1</v>
      </c>
      <c r="T220" s="168" t="s">
        <v>1</v>
      </c>
      <c r="U220" s="167"/>
      <c r="V220" s="167"/>
      <c r="W220" s="167"/>
      <c r="X220" s="167"/>
      <c r="Y220" s="167"/>
      <c r="Z220" s="167"/>
      <c r="AA220" s="167"/>
      <c r="AB220" s="167"/>
    </row>
    <row r="221" spans="1:29">
      <c r="A221" s="57" t="s">
        <v>165</v>
      </c>
      <c r="B221" s="57" t="s">
        <v>91</v>
      </c>
      <c r="C221" s="174">
        <v>4</v>
      </c>
      <c r="D221" s="174">
        <v>5</v>
      </c>
      <c r="E221" s="174">
        <v>5</v>
      </c>
      <c r="F221" s="174">
        <v>5</v>
      </c>
      <c r="G221" s="174">
        <v>4</v>
      </c>
      <c r="H221" s="174">
        <v>4</v>
      </c>
      <c r="I221" s="174">
        <v>5</v>
      </c>
      <c r="J221" s="174">
        <v>5</v>
      </c>
      <c r="K221" s="174">
        <v>4</v>
      </c>
      <c r="L221" s="174">
        <v>4</v>
      </c>
      <c r="M221" s="174">
        <v>4</v>
      </c>
      <c r="N221" s="174" t="s">
        <v>1</v>
      </c>
      <c r="O221" s="174">
        <v>4</v>
      </c>
    </row>
    <row r="222" spans="1:29">
      <c r="A222" s="57" t="s">
        <v>159</v>
      </c>
      <c r="B222" s="57" t="s">
        <v>91</v>
      </c>
      <c r="C222" s="174">
        <v>5</v>
      </c>
      <c r="D222" s="174">
        <v>5</v>
      </c>
      <c r="E222" s="174">
        <v>5</v>
      </c>
      <c r="F222" s="174">
        <v>5</v>
      </c>
      <c r="G222" s="174">
        <v>5</v>
      </c>
      <c r="H222" s="174">
        <v>5</v>
      </c>
      <c r="I222" s="174">
        <v>5</v>
      </c>
      <c r="J222" s="174">
        <v>5</v>
      </c>
      <c r="K222" s="174">
        <v>5</v>
      </c>
      <c r="L222" s="174">
        <v>5</v>
      </c>
      <c r="M222" s="174">
        <v>5</v>
      </c>
      <c r="N222" s="175" t="s">
        <v>1</v>
      </c>
      <c r="O222" s="174">
        <v>5</v>
      </c>
      <c r="P222" s="175"/>
      <c r="Q222" s="168"/>
      <c r="R222" s="168"/>
      <c r="S222" s="168"/>
      <c r="T222" s="168"/>
      <c r="U222" s="167"/>
      <c r="V222" s="167"/>
      <c r="W222" s="167"/>
      <c r="X222" s="167"/>
      <c r="Y222" s="167"/>
      <c r="Z222" s="167"/>
      <c r="AA222" s="167"/>
      <c r="AB222" s="167"/>
    </row>
    <row r="223" spans="1:29">
      <c r="A223" s="57" t="s">
        <v>154</v>
      </c>
      <c r="B223" s="57" t="s">
        <v>91</v>
      </c>
      <c r="C223" s="174">
        <v>5</v>
      </c>
      <c r="D223" s="174">
        <v>5</v>
      </c>
      <c r="E223" s="174">
        <v>5</v>
      </c>
      <c r="F223" s="174">
        <v>5</v>
      </c>
      <c r="G223" s="174">
        <v>5</v>
      </c>
      <c r="H223" s="174">
        <v>5</v>
      </c>
      <c r="I223" s="174">
        <v>5</v>
      </c>
      <c r="J223" s="174">
        <v>5</v>
      </c>
      <c r="K223" s="174">
        <v>5</v>
      </c>
      <c r="L223" s="174">
        <v>5</v>
      </c>
      <c r="M223" s="174">
        <v>5</v>
      </c>
      <c r="N223" s="174" t="s">
        <v>1</v>
      </c>
      <c r="O223" s="174">
        <v>5</v>
      </c>
      <c r="P223" s="175"/>
      <c r="Q223" s="168"/>
      <c r="R223" s="168"/>
      <c r="S223" s="168"/>
      <c r="T223" s="168"/>
      <c r="U223" s="167"/>
      <c r="V223" s="167"/>
      <c r="W223" s="167"/>
      <c r="X223" s="167"/>
      <c r="Y223" s="167"/>
      <c r="Z223" s="167"/>
      <c r="AA223" s="167"/>
      <c r="AB223" s="167"/>
    </row>
    <row r="224" spans="1:29">
      <c r="A224" s="57" t="s">
        <v>162</v>
      </c>
      <c r="B224" s="57" t="s">
        <v>91</v>
      </c>
      <c r="C224" s="174">
        <v>4</v>
      </c>
      <c r="D224" s="174">
        <v>2</v>
      </c>
      <c r="E224" s="174">
        <v>3</v>
      </c>
      <c r="F224" s="174">
        <v>4</v>
      </c>
      <c r="G224" s="174">
        <v>3</v>
      </c>
      <c r="H224" s="174">
        <v>3</v>
      </c>
      <c r="I224" s="174">
        <v>3</v>
      </c>
      <c r="J224" s="174">
        <v>3</v>
      </c>
      <c r="K224" s="174">
        <v>3</v>
      </c>
      <c r="L224" s="174">
        <v>2</v>
      </c>
      <c r="M224" s="174">
        <v>2</v>
      </c>
      <c r="N224" s="175" t="s">
        <v>1</v>
      </c>
      <c r="O224" s="174">
        <v>4</v>
      </c>
      <c r="P224" s="175"/>
      <c r="Q224" s="168"/>
      <c r="R224" s="168"/>
      <c r="S224" s="168"/>
      <c r="T224" s="168"/>
      <c r="U224" s="168"/>
      <c r="V224" s="167"/>
      <c r="W224" s="167"/>
      <c r="X224" s="167"/>
      <c r="Y224" s="167"/>
      <c r="Z224" s="167"/>
      <c r="AA224" s="167"/>
      <c r="AB224" s="167"/>
      <c r="AC224" s="167"/>
    </row>
    <row r="225" spans="1:29" s="26" customFormat="1">
      <c r="B225" s="26" t="s">
        <v>387</v>
      </c>
      <c r="C225" s="29">
        <f>SUM(C218:C224)</f>
        <v>32</v>
      </c>
      <c r="D225" s="29">
        <f t="shared" ref="D225:M225" si="53">SUM(D218:D224)</f>
        <v>31</v>
      </c>
      <c r="E225" s="29">
        <f t="shared" si="53"/>
        <v>33</v>
      </c>
      <c r="F225" s="29">
        <f t="shared" si="53"/>
        <v>33</v>
      </c>
      <c r="G225" s="29">
        <f t="shared" si="53"/>
        <v>32</v>
      </c>
      <c r="H225" s="29">
        <f t="shared" si="53"/>
        <v>31</v>
      </c>
      <c r="I225" s="29">
        <f t="shared" si="53"/>
        <v>32</v>
      </c>
      <c r="J225" s="29">
        <f t="shared" si="53"/>
        <v>33</v>
      </c>
      <c r="K225" s="29">
        <f t="shared" si="53"/>
        <v>31</v>
      </c>
      <c r="L225" s="29">
        <f t="shared" si="53"/>
        <v>31</v>
      </c>
      <c r="M225" s="29">
        <f t="shared" si="53"/>
        <v>31</v>
      </c>
      <c r="N225" s="26">
        <f>SUM(C225:M225)</f>
        <v>350</v>
      </c>
      <c r="O225" s="29">
        <f>SUM(O218:O224)</f>
        <v>31</v>
      </c>
      <c r="P225" s="26">
        <f>SUM(N225:O225)</f>
        <v>381</v>
      </c>
    </row>
    <row r="226" spans="1:29" s="26" customFormat="1">
      <c r="B226" s="26" t="s">
        <v>388</v>
      </c>
      <c r="C226" s="29">
        <v>1</v>
      </c>
      <c r="D226" s="29">
        <v>1</v>
      </c>
      <c r="E226" s="29">
        <v>3</v>
      </c>
      <c r="F226" s="29">
        <v>3</v>
      </c>
      <c r="G226" s="29">
        <v>3</v>
      </c>
      <c r="H226" s="29">
        <v>1</v>
      </c>
      <c r="I226" s="29">
        <v>1</v>
      </c>
      <c r="J226" s="29">
        <v>2</v>
      </c>
      <c r="K226" s="29">
        <v>1</v>
      </c>
      <c r="L226" s="29">
        <v>3</v>
      </c>
      <c r="M226" s="29">
        <v>2</v>
      </c>
      <c r="N226" s="29"/>
      <c r="O226" s="29">
        <v>3</v>
      </c>
    </row>
    <row r="227" spans="1:29" s="26" customFormat="1">
      <c r="B227" s="26" t="s">
        <v>389</v>
      </c>
      <c r="C227" s="29">
        <f>C225*C226</f>
        <v>32</v>
      </c>
      <c r="D227" s="29">
        <f t="shared" ref="D227:P227" si="54">D225*D226</f>
        <v>31</v>
      </c>
      <c r="E227" s="29">
        <f t="shared" si="54"/>
        <v>99</v>
      </c>
      <c r="F227" s="29">
        <f t="shared" si="54"/>
        <v>99</v>
      </c>
      <c r="G227" s="29">
        <f t="shared" si="54"/>
        <v>96</v>
      </c>
      <c r="H227" s="29">
        <f t="shared" si="54"/>
        <v>31</v>
      </c>
      <c r="I227" s="29">
        <f t="shared" si="54"/>
        <v>32</v>
      </c>
      <c r="J227" s="29">
        <f t="shared" si="54"/>
        <v>66</v>
      </c>
      <c r="K227" s="29">
        <f t="shared" si="54"/>
        <v>31</v>
      </c>
      <c r="L227" s="29">
        <f t="shared" si="54"/>
        <v>93</v>
      </c>
      <c r="M227" s="29">
        <f t="shared" si="54"/>
        <v>62</v>
      </c>
      <c r="N227" s="37">
        <f>SUM(C227:M227)</f>
        <v>672</v>
      </c>
      <c r="O227" s="29">
        <f t="shared" ref="O227:AA227" si="55">O225*O226</f>
        <v>93</v>
      </c>
      <c r="P227" s="37">
        <f>SUM(N227:O227)</f>
        <v>765</v>
      </c>
    </row>
    <row r="228" spans="1:29" s="26" customFormat="1">
      <c r="B228" s="26" t="s">
        <v>390</v>
      </c>
      <c r="C228" s="29">
        <v>35</v>
      </c>
      <c r="D228" s="29">
        <v>35</v>
      </c>
      <c r="E228" s="29">
        <v>105</v>
      </c>
      <c r="F228" s="29">
        <v>105</v>
      </c>
      <c r="G228" s="29">
        <v>105</v>
      </c>
      <c r="H228" s="29">
        <v>35</v>
      </c>
      <c r="I228" s="29">
        <v>35</v>
      </c>
      <c r="J228" s="29">
        <v>70</v>
      </c>
      <c r="K228" s="29">
        <v>35</v>
      </c>
      <c r="L228" s="29">
        <v>105</v>
      </c>
      <c r="M228" s="29">
        <v>70</v>
      </c>
      <c r="N228" s="26">
        <f>SUM(C228:M228)</f>
        <v>735</v>
      </c>
      <c r="O228" s="29">
        <v>105</v>
      </c>
      <c r="P228" s="37">
        <f>SUM(N228:O228)</f>
        <v>840</v>
      </c>
    </row>
    <row r="229" spans="1:29" s="180" customFormat="1">
      <c r="A229" s="177" t="s">
        <v>391</v>
      </c>
      <c r="B229" s="177"/>
      <c r="C229" s="178">
        <f>(C226*C225)/C228</f>
        <v>0.91428571428571426</v>
      </c>
      <c r="D229" s="178">
        <f>(D226*D225)/D228</f>
        <v>0.88571428571428568</v>
      </c>
      <c r="E229" s="178">
        <f>(E226*E225)/E228</f>
        <v>0.94285714285714284</v>
      </c>
      <c r="F229" s="178">
        <f>(F226*F225)/F228</f>
        <v>0.94285714285714284</v>
      </c>
      <c r="G229" s="178">
        <f>(G226*G225)/G228</f>
        <v>0.91428571428571426</v>
      </c>
      <c r="H229" s="178">
        <f>(H226*H225)/H228</f>
        <v>0.88571428571428568</v>
      </c>
      <c r="I229" s="178">
        <f>(I226*I225)/I228</f>
        <v>0.91428571428571426</v>
      </c>
      <c r="J229" s="178">
        <f>(J226*J225)/J228</f>
        <v>0.94285714285714284</v>
      </c>
      <c r="K229" s="178">
        <f>(K226*K225)/K228</f>
        <v>0.88571428571428568</v>
      </c>
      <c r="L229" s="178">
        <f>(L226*L225)/L228</f>
        <v>0.88571428571428568</v>
      </c>
      <c r="M229" s="178">
        <f>(M226*M225)/M228</f>
        <v>0.88571428571428568</v>
      </c>
      <c r="N229" s="179">
        <f>N227/N228</f>
        <v>0.91428571428571426</v>
      </c>
      <c r="O229" s="178">
        <f>(O226*O225)/O228</f>
        <v>0.88571428571428568</v>
      </c>
      <c r="P229" s="179">
        <f>P227/P228</f>
        <v>0.9107142857142857</v>
      </c>
      <c r="Q229" s="177"/>
      <c r="R229" s="177"/>
      <c r="S229" s="177"/>
      <c r="T229" s="177"/>
      <c r="U229" s="177"/>
      <c r="V229" s="177"/>
    </row>
    <row r="230" spans="1:29">
      <c r="A230" s="57" t="s">
        <v>163</v>
      </c>
      <c r="B230" s="57" t="s">
        <v>93</v>
      </c>
      <c r="C230" s="174">
        <v>3</v>
      </c>
      <c r="D230" s="174">
        <v>3</v>
      </c>
      <c r="E230" s="174">
        <v>3</v>
      </c>
      <c r="F230" s="174">
        <v>3</v>
      </c>
      <c r="G230" s="174">
        <v>3</v>
      </c>
      <c r="H230" s="174">
        <v>3</v>
      </c>
      <c r="I230" s="174">
        <v>3</v>
      </c>
      <c r="J230" s="174">
        <v>3</v>
      </c>
      <c r="K230" s="174">
        <v>3</v>
      </c>
      <c r="L230" s="174">
        <v>2</v>
      </c>
      <c r="M230" s="174">
        <v>3</v>
      </c>
      <c r="N230" s="174" t="s">
        <v>1</v>
      </c>
      <c r="O230" s="174">
        <v>2</v>
      </c>
      <c r="P230" s="174"/>
      <c r="Q230" s="168"/>
      <c r="R230" s="168"/>
      <c r="S230" s="168"/>
      <c r="T230" s="168"/>
      <c r="U230" s="168"/>
      <c r="V230" s="167"/>
      <c r="W230" s="167"/>
      <c r="X230" s="167"/>
      <c r="Y230" s="167"/>
      <c r="Z230" s="167"/>
      <c r="AA230" s="167"/>
      <c r="AB230" s="167"/>
      <c r="AC230" s="167"/>
    </row>
    <row r="231" spans="1:29">
      <c r="A231" s="57" t="s">
        <v>161</v>
      </c>
      <c r="B231" s="57" t="s">
        <v>93</v>
      </c>
      <c r="C231" s="174">
        <v>5</v>
      </c>
      <c r="D231" s="174">
        <v>5</v>
      </c>
      <c r="E231" s="174">
        <v>5</v>
      </c>
      <c r="F231" s="174">
        <v>5</v>
      </c>
      <c r="G231" s="174">
        <v>5</v>
      </c>
      <c r="H231" s="174">
        <v>5</v>
      </c>
      <c r="I231" s="174">
        <v>5</v>
      </c>
      <c r="J231" s="174">
        <v>5</v>
      </c>
      <c r="K231" s="174">
        <v>5</v>
      </c>
      <c r="L231" s="174">
        <v>5</v>
      </c>
      <c r="M231" s="174">
        <v>5</v>
      </c>
      <c r="N231" s="175" t="s">
        <v>1</v>
      </c>
      <c r="O231" s="174">
        <v>5</v>
      </c>
      <c r="P231" s="175"/>
      <c r="Q231" s="168"/>
      <c r="R231" s="168"/>
      <c r="S231" s="168"/>
      <c r="T231" s="168"/>
      <c r="U231" s="168"/>
      <c r="V231" s="167"/>
      <c r="W231" s="167"/>
      <c r="X231" s="167"/>
      <c r="Y231" s="167"/>
      <c r="Z231" s="167"/>
      <c r="AA231" s="167"/>
      <c r="AB231" s="167"/>
      <c r="AC231" s="167"/>
    </row>
    <row r="232" spans="1:29">
      <c r="A232" s="57" t="s">
        <v>157</v>
      </c>
      <c r="B232" s="57" t="s">
        <v>93</v>
      </c>
      <c r="C232" s="174">
        <v>5</v>
      </c>
      <c r="D232" s="174">
        <v>3</v>
      </c>
      <c r="E232" s="174">
        <v>5</v>
      </c>
      <c r="F232" s="174">
        <v>4</v>
      </c>
      <c r="G232" s="174">
        <v>3</v>
      </c>
      <c r="H232" s="174">
        <v>4</v>
      </c>
      <c r="I232" s="174">
        <v>4</v>
      </c>
      <c r="J232" s="174">
        <v>3</v>
      </c>
      <c r="K232" s="174">
        <v>4</v>
      </c>
      <c r="L232" s="174">
        <v>3</v>
      </c>
      <c r="M232" s="174">
        <v>3</v>
      </c>
      <c r="N232" s="174" t="s">
        <v>1</v>
      </c>
      <c r="O232" s="174">
        <v>2</v>
      </c>
      <c r="P232" s="175" t="s">
        <v>1</v>
      </c>
      <c r="Q232" s="168" t="s">
        <v>1</v>
      </c>
      <c r="R232" s="168" t="s">
        <v>1</v>
      </c>
      <c r="S232" s="168" t="s">
        <v>1</v>
      </c>
      <c r="T232" s="168" t="s">
        <v>1</v>
      </c>
      <c r="U232" s="167"/>
      <c r="V232" s="167"/>
      <c r="W232" s="167"/>
      <c r="X232" s="167"/>
      <c r="Y232" s="167"/>
      <c r="Z232" s="167"/>
      <c r="AA232" s="167"/>
      <c r="AB232" s="167"/>
    </row>
    <row r="233" spans="1:29">
      <c r="A233" s="57" t="s">
        <v>165</v>
      </c>
      <c r="B233" s="57" t="s">
        <v>93</v>
      </c>
      <c r="C233" s="174">
        <v>4</v>
      </c>
      <c r="D233" s="174">
        <v>4</v>
      </c>
      <c r="E233" s="174">
        <v>4</v>
      </c>
      <c r="F233" s="174">
        <v>3</v>
      </c>
      <c r="G233" s="174">
        <v>3</v>
      </c>
      <c r="H233" s="174">
        <v>4</v>
      </c>
      <c r="I233" s="174">
        <v>4</v>
      </c>
      <c r="J233" s="174">
        <v>4</v>
      </c>
      <c r="K233" s="174">
        <v>4</v>
      </c>
      <c r="L233" s="174">
        <v>4</v>
      </c>
      <c r="M233" s="174">
        <v>4</v>
      </c>
      <c r="N233" s="175" t="s">
        <v>1</v>
      </c>
      <c r="O233" s="174">
        <v>2</v>
      </c>
    </row>
    <row r="234" spans="1:29">
      <c r="A234" s="57" t="s">
        <v>159</v>
      </c>
      <c r="B234" s="57" t="s">
        <v>93</v>
      </c>
      <c r="C234" s="174">
        <v>5</v>
      </c>
      <c r="D234" s="174">
        <v>5</v>
      </c>
      <c r="E234" s="174">
        <v>5</v>
      </c>
      <c r="F234" s="174">
        <v>3</v>
      </c>
      <c r="G234" s="174">
        <v>3</v>
      </c>
      <c r="H234" s="174">
        <v>3</v>
      </c>
      <c r="I234" s="174">
        <v>5</v>
      </c>
      <c r="J234" s="174">
        <v>4</v>
      </c>
      <c r="K234" s="174">
        <v>5</v>
      </c>
      <c r="L234" s="174">
        <v>3</v>
      </c>
      <c r="M234" s="174">
        <v>3</v>
      </c>
      <c r="N234" s="174" t="s">
        <v>1</v>
      </c>
      <c r="O234" s="174">
        <v>3</v>
      </c>
      <c r="P234" s="175"/>
      <c r="Q234" s="168"/>
      <c r="R234" s="168"/>
      <c r="S234" s="168"/>
      <c r="T234" s="168"/>
      <c r="U234" s="167"/>
      <c r="V234" s="167"/>
      <c r="W234" s="167"/>
      <c r="X234" s="167"/>
      <c r="Y234" s="167"/>
      <c r="Z234" s="167"/>
      <c r="AA234" s="167"/>
      <c r="AB234" s="167"/>
    </row>
    <row r="235" spans="1:29">
      <c r="A235" s="57" t="s">
        <v>154</v>
      </c>
      <c r="B235" s="57" t="s">
        <v>93</v>
      </c>
      <c r="C235" s="174">
        <v>5</v>
      </c>
      <c r="D235" s="174">
        <v>5</v>
      </c>
      <c r="E235" s="174">
        <v>5</v>
      </c>
      <c r="F235" s="174">
        <v>5</v>
      </c>
      <c r="G235" s="174">
        <v>5</v>
      </c>
      <c r="H235" s="174">
        <v>5</v>
      </c>
      <c r="I235" s="174">
        <v>5</v>
      </c>
      <c r="J235" s="174">
        <v>5</v>
      </c>
      <c r="K235" s="174">
        <v>5</v>
      </c>
      <c r="L235" s="174">
        <v>5</v>
      </c>
      <c r="M235" s="174">
        <v>5</v>
      </c>
      <c r="N235" s="174" t="s">
        <v>1</v>
      </c>
      <c r="O235" s="174">
        <v>3</v>
      </c>
      <c r="P235" s="175"/>
      <c r="Q235" s="168"/>
      <c r="R235" s="168"/>
      <c r="S235" s="168"/>
      <c r="T235" s="168"/>
      <c r="U235" s="167"/>
      <c r="V235" s="167"/>
      <c r="W235" s="167"/>
      <c r="X235" s="167"/>
      <c r="Y235" s="167"/>
      <c r="Z235" s="167"/>
      <c r="AA235" s="167"/>
      <c r="AB235" s="167"/>
    </row>
    <row r="236" spans="1:29">
      <c r="A236" s="57" t="s">
        <v>162</v>
      </c>
      <c r="B236" s="57" t="s">
        <v>93</v>
      </c>
      <c r="C236" s="174">
        <v>3</v>
      </c>
      <c r="D236" s="174">
        <v>3</v>
      </c>
      <c r="E236" s="174">
        <v>2</v>
      </c>
      <c r="F236" s="174">
        <v>2</v>
      </c>
      <c r="G236" s="174">
        <v>3</v>
      </c>
      <c r="H236" s="174">
        <v>2</v>
      </c>
      <c r="I236" s="174">
        <v>2</v>
      </c>
      <c r="J236" s="174">
        <v>2</v>
      </c>
      <c r="K236" s="174">
        <v>3</v>
      </c>
      <c r="L236" s="174">
        <v>2</v>
      </c>
      <c r="M236" s="174">
        <v>1</v>
      </c>
      <c r="N236" s="175" t="s">
        <v>1</v>
      </c>
      <c r="O236" s="174">
        <v>1</v>
      </c>
      <c r="P236" s="175"/>
      <c r="Q236" s="168"/>
      <c r="R236" s="168"/>
      <c r="S236" s="168"/>
      <c r="T236" s="168"/>
      <c r="U236" s="168"/>
      <c r="V236" s="167"/>
      <c r="W236" s="167"/>
      <c r="X236" s="167"/>
      <c r="Y236" s="167"/>
      <c r="Z236" s="167"/>
      <c r="AA236" s="167"/>
      <c r="AB236" s="167"/>
      <c r="AC236" s="167"/>
    </row>
    <row r="237" spans="1:29" s="26" customFormat="1">
      <c r="B237" s="26" t="s">
        <v>387</v>
      </c>
      <c r="C237" s="29">
        <f>SUM(C230:C236)</f>
        <v>30</v>
      </c>
      <c r="D237" s="29">
        <f t="shared" ref="D237:M237" si="56">SUM(D230:D236)</f>
        <v>28</v>
      </c>
      <c r="E237" s="29">
        <f t="shared" si="56"/>
        <v>29</v>
      </c>
      <c r="F237" s="29">
        <f t="shared" si="56"/>
        <v>25</v>
      </c>
      <c r="G237" s="29">
        <f t="shared" si="56"/>
        <v>25</v>
      </c>
      <c r="H237" s="29">
        <f t="shared" si="56"/>
        <v>26</v>
      </c>
      <c r="I237" s="29">
        <f t="shared" si="56"/>
        <v>28</v>
      </c>
      <c r="J237" s="29">
        <f t="shared" si="56"/>
        <v>26</v>
      </c>
      <c r="K237" s="29">
        <f t="shared" si="56"/>
        <v>29</v>
      </c>
      <c r="L237" s="29">
        <f t="shared" si="56"/>
        <v>24</v>
      </c>
      <c r="M237" s="29">
        <f t="shared" si="56"/>
        <v>24</v>
      </c>
      <c r="N237" s="26">
        <f>SUM(C237:M237)</f>
        <v>294</v>
      </c>
      <c r="O237" s="29">
        <f>SUM(O230:O236)</f>
        <v>18</v>
      </c>
      <c r="P237" s="26">
        <f>SUM(N237:O237)</f>
        <v>312</v>
      </c>
    </row>
    <row r="238" spans="1:29" s="26" customFormat="1">
      <c r="B238" s="26" t="s">
        <v>388</v>
      </c>
      <c r="C238" s="29">
        <v>1</v>
      </c>
      <c r="D238" s="29">
        <v>1</v>
      </c>
      <c r="E238" s="29">
        <v>3</v>
      </c>
      <c r="F238" s="29">
        <v>3</v>
      </c>
      <c r="G238" s="29">
        <v>3</v>
      </c>
      <c r="H238" s="29">
        <v>1</v>
      </c>
      <c r="I238" s="29">
        <v>1</v>
      </c>
      <c r="J238" s="29">
        <v>2</v>
      </c>
      <c r="K238" s="29">
        <v>1</v>
      </c>
      <c r="L238" s="29">
        <v>3</v>
      </c>
      <c r="M238" s="29">
        <v>2</v>
      </c>
      <c r="N238" s="29"/>
      <c r="O238" s="29">
        <v>3</v>
      </c>
    </row>
    <row r="239" spans="1:29" s="26" customFormat="1">
      <c r="B239" s="26" t="s">
        <v>389</v>
      </c>
      <c r="C239" s="29">
        <f>C237*C238</f>
        <v>30</v>
      </c>
      <c r="D239" s="29">
        <f t="shared" ref="D239:P239" si="57">D237*D238</f>
        <v>28</v>
      </c>
      <c r="E239" s="29">
        <f t="shared" si="57"/>
        <v>87</v>
      </c>
      <c r="F239" s="29">
        <f t="shared" si="57"/>
        <v>75</v>
      </c>
      <c r="G239" s="29">
        <f t="shared" si="57"/>
        <v>75</v>
      </c>
      <c r="H239" s="29">
        <f t="shared" si="57"/>
        <v>26</v>
      </c>
      <c r="I239" s="29">
        <f t="shared" si="57"/>
        <v>28</v>
      </c>
      <c r="J239" s="29">
        <f t="shared" si="57"/>
        <v>52</v>
      </c>
      <c r="K239" s="29">
        <f t="shared" si="57"/>
        <v>29</v>
      </c>
      <c r="L239" s="29">
        <f t="shared" si="57"/>
        <v>72</v>
      </c>
      <c r="M239" s="29">
        <f t="shared" si="57"/>
        <v>48</v>
      </c>
      <c r="N239" s="37">
        <f>SUM(C239:M239)</f>
        <v>550</v>
      </c>
      <c r="O239" s="29">
        <f t="shared" ref="O239:AA239" si="58">O237*O238</f>
        <v>54</v>
      </c>
      <c r="P239" s="37">
        <f>SUM(N239:O239)</f>
        <v>604</v>
      </c>
    </row>
    <row r="240" spans="1:29" s="26" customFormat="1">
      <c r="B240" s="26" t="s">
        <v>390</v>
      </c>
      <c r="C240" s="29">
        <v>35</v>
      </c>
      <c r="D240" s="29">
        <v>35</v>
      </c>
      <c r="E240" s="29">
        <v>105</v>
      </c>
      <c r="F240" s="29">
        <v>105</v>
      </c>
      <c r="G240" s="29">
        <v>105</v>
      </c>
      <c r="H240" s="29">
        <v>35</v>
      </c>
      <c r="I240" s="29">
        <v>35</v>
      </c>
      <c r="J240" s="29">
        <v>70</v>
      </c>
      <c r="K240" s="29">
        <v>35</v>
      </c>
      <c r="L240" s="29">
        <v>105</v>
      </c>
      <c r="M240" s="29">
        <v>70</v>
      </c>
      <c r="N240" s="26">
        <f>SUM(C240:M240)</f>
        <v>735</v>
      </c>
      <c r="O240" s="29">
        <v>105</v>
      </c>
      <c r="P240" s="37">
        <f>SUM(N240:O240)</f>
        <v>840</v>
      </c>
    </row>
    <row r="241" spans="1:29" s="180" customFormat="1">
      <c r="A241" s="177" t="s">
        <v>391</v>
      </c>
      <c r="B241" s="177"/>
      <c r="C241" s="178">
        <f>(C238*C237)/C240</f>
        <v>0.8571428571428571</v>
      </c>
      <c r="D241" s="178">
        <f>(D238*D237)/D240</f>
        <v>0.8</v>
      </c>
      <c r="E241" s="178">
        <f>(E238*E237)/E240</f>
        <v>0.82857142857142863</v>
      </c>
      <c r="F241" s="178">
        <f>(F238*F237)/F240</f>
        <v>0.7142857142857143</v>
      </c>
      <c r="G241" s="178">
        <f>(G238*G237)/G240</f>
        <v>0.7142857142857143</v>
      </c>
      <c r="H241" s="178">
        <f>(H238*H237)/H240</f>
        <v>0.74285714285714288</v>
      </c>
      <c r="I241" s="178">
        <f>(I238*I237)/I240</f>
        <v>0.8</v>
      </c>
      <c r="J241" s="178">
        <f>(J238*J237)/J240</f>
        <v>0.74285714285714288</v>
      </c>
      <c r="K241" s="178">
        <f>(K238*K237)/K240</f>
        <v>0.82857142857142863</v>
      </c>
      <c r="L241" s="178">
        <f>(L238*L237)/L240</f>
        <v>0.68571428571428572</v>
      </c>
      <c r="M241" s="178">
        <f>(M238*M237)/M240</f>
        <v>0.68571428571428572</v>
      </c>
      <c r="N241" s="179">
        <f>N239/N240</f>
        <v>0.74829931972789121</v>
      </c>
      <c r="O241" s="178">
        <f>(O238*O237)/O240</f>
        <v>0.51428571428571423</v>
      </c>
      <c r="P241" s="179">
        <f>P239/P240</f>
        <v>0.71904761904761905</v>
      </c>
      <c r="Q241" s="177"/>
      <c r="R241" s="177"/>
      <c r="S241" s="177"/>
      <c r="T241" s="177"/>
      <c r="U241" s="177"/>
      <c r="V241" s="177"/>
    </row>
    <row r="242" spans="1:29">
      <c r="A242" s="57" t="s">
        <v>163</v>
      </c>
      <c r="B242" s="57" t="s">
        <v>95</v>
      </c>
      <c r="C242" s="174">
        <v>5</v>
      </c>
      <c r="D242" s="174">
        <v>5</v>
      </c>
      <c r="E242" s="174">
        <v>5</v>
      </c>
      <c r="F242" s="174">
        <v>5</v>
      </c>
      <c r="G242" s="174">
        <v>5</v>
      </c>
      <c r="H242" s="174">
        <v>5</v>
      </c>
      <c r="I242" s="174">
        <v>5</v>
      </c>
      <c r="J242" s="174">
        <v>5</v>
      </c>
      <c r="K242" s="174">
        <v>5</v>
      </c>
      <c r="L242" s="174">
        <v>5</v>
      </c>
      <c r="M242" s="174">
        <v>5</v>
      </c>
      <c r="N242" s="174" t="s">
        <v>1</v>
      </c>
      <c r="O242" s="174">
        <v>5</v>
      </c>
      <c r="P242" s="174"/>
      <c r="Q242" s="168"/>
      <c r="R242" s="168"/>
      <c r="S242" s="168"/>
      <c r="T242" s="168"/>
      <c r="U242" s="168"/>
      <c r="V242" s="167"/>
      <c r="W242" s="167"/>
      <c r="X242" s="167"/>
      <c r="Y242" s="167"/>
      <c r="Z242" s="167"/>
      <c r="AA242" s="167"/>
      <c r="AB242" s="167"/>
      <c r="AC242" s="167"/>
    </row>
    <row r="243" spans="1:29">
      <c r="A243" s="57" t="s">
        <v>161</v>
      </c>
      <c r="B243" s="57" t="s">
        <v>95</v>
      </c>
      <c r="C243" s="174">
        <v>5</v>
      </c>
      <c r="D243" s="174">
        <v>5</v>
      </c>
      <c r="E243" s="174">
        <v>5</v>
      </c>
      <c r="F243" s="174">
        <v>5</v>
      </c>
      <c r="G243" s="174">
        <v>5</v>
      </c>
      <c r="H243" s="174">
        <v>5</v>
      </c>
      <c r="I243" s="174">
        <v>5</v>
      </c>
      <c r="J243" s="174">
        <v>5</v>
      </c>
      <c r="K243" s="174">
        <v>5</v>
      </c>
      <c r="L243" s="174">
        <v>5</v>
      </c>
      <c r="M243" s="174">
        <v>5</v>
      </c>
      <c r="N243" s="175" t="s">
        <v>1</v>
      </c>
      <c r="O243" s="174">
        <v>5</v>
      </c>
      <c r="P243" s="175"/>
      <c r="Q243" s="168"/>
      <c r="R243" s="168"/>
      <c r="S243" s="168"/>
      <c r="T243" s="168"/>
      <c r="U243" s="168"/>
      <c r="V243" s="167"/>
      <c r="W243" s="167"/>
      <c r="X243" s="167"/>
      <c r="Y243" s="167"/>
      <c r="Z243" s="167"/>
      <c r="AA243" s="167"/>
      <c r="AB243" s="167"/>
      <c r="AC243" s="167"/>
    </row>
    <row r="244" spans="1:29">
      <c r="A244" s="57" t="s">
        <v>157</v>
      </c>
      <c r="B244" s="57" t="s">
        <v>95</v>
      </c>
      <c r="C244" s="174">
        <v>5</v>
      </c>
      <c r="D244" s="174">
        <v>3</v>
      </c>
      <c r="E244" s="174">
        <v>5</v>
      </c>
      <c r="F244" s="174">
        <v>5</v>
      </c>
      <c r="G244" s="174">
        <v>5</v>
      </c>
      <c r="H244" s="174">
        <v>5</v>
      </c>
      <c r="I244" s="174">
        <v>5</v>
      </c>
      <c r="J244" s="174">
        <v>5</v>
      </c>
      <c r="K244" s="174">
        <v>5</v>
      </c>
      <c r="L244" s="174">
        <v>5</v>
      </c>
      <c r="M244" s="174">
        <v>4</v>
      </c>
      <c r="N244" s="174" t="s">
        <v>1</v>
      </c>
      <c r="O244" s="174">
        <v>4</v>
      </c>
      <c r="P244" s="175" t="s">
        <v>1</v>
      </c>
      <c r="Q244" s="168" t="s">
        <v>1</v>
      </c>
      <c r="R244" s="168" t="s">
        <v>1</v>
      </c>
      <c r="S244" s="168" t="s">
        <v>1</v>
      </c>
      <c r="T244" s="168" t="s">
        <v>1</v>
      </c>
      <c r="U244" s="167"/>
      <c r="V244" s="167"/>
      <c r="W244" s="167"/>
      <c r="X244" s="167"/>
      <c r="Y244" s="167"/>
      <c r="Z244" s="167"/>
      <c r="AA244" s="167"/>
      <c r="AB244" s="167"/>
    </row>
    <row r="245" spans="1:29">
      <c r="A245" s="57" t="s">
        <v>165</v>
      </c>
      <c r="B245" s="57" t="s">
        <v>95</v>
      </c>
      <c r="C245" s="174">
        <v>5</v>
      </c>
      <c r="D245" s="174">
        <v>5</v>
      </c>
      <c r="E245" s="174">
        <v>5</v>
      </c>
      <c r="F245" s="174">
        <v>5</v>
      </c>
      <c r="G245" s="174">
        <v>5</v>
      </c>
      <c r="H245" s="174">
        <v>5</v>
      </c>
      <c r="I245" s="174">
        <v>5</v>
      </c>
      <c r="J245" s="174">
        <v>5</v>
      </c>
      <c r="K245" s="174">
        <v>5</v>
      </c>
      <c r="L245" s="174">
        <v>5</v>
      </c>
      <c r="M245" s="174">
        <v>5</v>
      </c>
      <c r="N245" s="174" t="s">
        <v>1</v>
      </c>
      <c r="O245" s="174">
        <v>5</v>
      </c>
    </row>
    <row r="246" spans="1:29">
      <c r="A246" s="57" t="s">
        <v>159</v>
      </c>
      <c r="B246" s="57" t="s">
        <v>95</v>
      </c>
      <c r="C246" s="174">
        <v>5</v>
      </c>
      <c r="D246" s="174">
        <v>5</v>
      </c>
      <c r="E246" s="174">
        <v>5</v>
      </c>
      <c r="F246" s="174">
        <v>5</v>
      </c>
      <c r="G246" s="174">
        <v>5</v>
      </c>
      <c r="H246" s="174">
        <v>5</v>
      </c>
      <c r="I246" s="174">
        <v>5</v>
      </c>
      <c r="J246" s="174">
        <v>5</v>
      </c>
      <c r="K246" s="174">
        <v>5</v>
      </c>
      <c r="L246" s="174">
        <v>5</v>
      </c>
      <c r="M246" s="174">
        <v>5</v>
      </c>
      <c r="N246" s="175" t="s">
        <v>1</v>
      </c>
      <c r="O246" s="174">
        <v>5</v>
      </c>
      <c r="P246" s="175"/>
      <c r="Q246" s="168"/>
      <c r="R246" s="168"/>
      <c r="S246" s="168"/>
      <c r="T246" s="168"/>
      <c r="U246" s="167"/>
      <c r="V246" s="167"/>
      <c r="W246" s="167"/>
      <c r="X246" s="167"/>
      <c r="Y246" s="167"/>
      <c r="Z246" s="167"/>
      <c r="AA246" s="167"/>
      <c r="AB246" s="167"/>
    </row>
    <row r="247" spans="1:29">
      <c r="A247" s="57" t="s">
        <v>154</v>
      </c>
      <c r="B247" s="57" t="s">
        <v>95</v>
      </c>
      <c r="C247" s="174">
        <v>5</v>
      </c>
      <c r="D247" s="174">
        <v>5</v>
      </c>
      <c r="E247" s="174">
        <v>5</v>
      </c>
      <c r="F247" s="174">
        <v>5</v>
      </c>
      <c r="G247" s="174">
        <v>5</v>
      </c>
      <c r="H247" s="174">
        <v>5</v>
      </c>
      <c r="I247" s="174">
        <v>5</v>
      </c>
      <c r="J247" s="174">
        <v>5</v>
      </c>
      <c r="K247" s="174">
        <v>5</v>
      </c>
      <c r="L247" s="174">
        <v>5</v>
      </c>
      <c r="M247" s="174">
        <v>5</v>
      </c>
      <c r="N247" s="174" t="s">
        <v>1</v>
      </c>
      <c r="O247" s="174">
        <v>5</v>
      </c>
      <c r="P247" s="175"/>
      <c r="Q247" s="168"/>
      <c r="R247" s="168"/>
      <c r="S247" s="168"/>
      <c r="T247" s="168"/>
      <c r="U247" s="167"/>
      <c r="V247" s="167"/>
      <c r="W247" s="167"/>
      <c r="X247" s="167"/>
      <c r="Y247" s="167"/>
      <c r="Z247" s="167"/>
      <c r="AA247" s="167"/>
      <c r="AB247" s="167"/>
    </row>
    <row r="248" spans="1:29">
      <c r="A248" s="57" t="s">
        <v>162</v>
      </c>
      <c r="B248" s="57" t="s">
        <v>95</v>
      </c>
      <c r="C248" s="174">
        <v>4</v>
      </c>
      <c r="D248" s="174">
        <v>3</v>
      </c>
      <c r="E248" s="174">
        <v>3</v>
      </c>
      <c r="F248" s="174">
        <v>4</v>
      </c>
      <c r="G248" s="174">
        <v>4</v>
      </c>
      <c r="H248" s="174">
        <v>3</v>
      </c>
      <c r="I248" s="174">
        <v>3</v>
      </c>
      <c r="J248" s="174">
        <v>3</v>
      </c>
      <c r="K248" s="174">
        <v>3</v>
      </c>
      <c r="L248" s="174">
        <v>4</v>
      </c>
      <c r="M248" s="174">
        <v>4</v>
      </c>
      <c r="N248" s="175" t="s">
        <v>1</v>
      </c>
      <c r="O248" s="174">
        <v>4</v>
      </c>
      <c r="P248" s="175"/>
      <c r="Q248" s="168"/>
      <c r="R248" s="168"/>
      <c r="S248" s="168"/>
      <c r="T248" s="168"/>
      <c r="U248" s="168"/>
      <c r="V248" s="167"/>
      <c r="W248" s="167"/>
      <c r="X248" s="167"/>
      <c r="Y248" s="167"/>
      <c r="Z248" s="167"/>
      <c r="AA248" s="167"/>
      <c r="AB248" s="167"/>
      <c r="AC248" s="167"/>
    </row>
    <row r="249" spans="1:29" s="26" customFormat="1">
      <c r="B249" s="26" t="s">
        <v>387</v>
      </c>
      <c r="C249" s="29">
        <f>SUM(C242:C248)</f>
        <v>34</v>
      </c>
      <c r="D249" s="29">
        <f t="shared" ref="D249:M249" si="59">SUM(D242:D248)</f>
        <v>31</v>
      </c>
      <c r="E249" s="29">
        <f t="shared" si="59"/>
        <v>33</v>
      </c>
      <c r="F249" s="29">
        <f t="shared" si="59"/>
        <v>34</v>
      </c>
      <c r="G249" s="29">
        <f t="shared" si="59"/>
        <v>34</v>
      </c>
      <c r="H249" s="29">
        <f t="shared" si="59"/>
        <v>33</v>
      </c>
      <c r="I249" s="29">
        <f t="shared" si="59"/>
        <v>33</v>
      </c>
      <c r="J249" s="29">
        <f t="shared" si="59"/>
        <v>33</v>
      </c>
      <c r="K249" s="29">
        <f t="shared" si="59"/>
        <v>33</v>
      </c>
      <c r="L249" s="29">
        <f t="shared" si="59"/>
        <v>34</v>
      </c>
      <c r="M249" s="29">
        <f t="shared" si="59"/>
        <v>33</v>
      </c>
      <c r="N249" s="26">
        <f>SUM(C249:M249)</f>
        <v>365</v>
      </c>
      <c r="O249" s="29">
        <f>SUM(O242:O248)</f>
        <v>33</v>
      </c>
      <c r="P249" s="26">
        <f>SUM(N249:O249)</f>
        <v>398</v>
      </c>
    </row>
    <row r="250" spans="1:29" s="26" customFormat="1">
      <c r="B250" s="26" t="s">
        <v>388</v>
      </c>
      <c r="C250" s="29">
        <v>1</v>
      </c>
      <c r="D250" s="29">
        <v>1</v>
      </c>
      <c r="E250" s="29">
        <v>3</v>
      </c>
      <c r="F250" s="29">
        <v>3</v>
      </c>
      <c r="G250" s="29">
        <v>3</v>
      </c>
      <c r="H250" s="29">
        <v>1</v>
      </c>
      <c r="I250" s="29">
        <v>1</v>
      </c>
      <c r="J250" s="29">
        <v>2</v>
      </c>
      <c r="K250" s="29">
        <v>1</v>
      </c>
      <c r="L250" s="29">
        <v>3</v>
      </c>
      <c r="M250" s="29">
        <v>2</v>
      </c>
      <c r="N250" s="29"/>
      <c r="O250" s="29">
        <v>3</v>
      </c>
    </row>
    <row r="251" spans="1:29" s="26" customFormat="1">
      <c r="B251" s="26" t="s">
        <v>389</v>
      </c>
      <c r="C251" s="29">
        <f>C249*C250</f>
        <v>34</v>
      </c>
      <c r="D251" s="29">
        <f t="shared" ref="D251:P251" si="60">D249*D250</f>
        <v>31</v>
      </c>
      <c r="E251" s="29">
        <f t="shared" si="60"/>
        <v>99</v>
      </c>
      <c r="F251" s="29">
        <f t="shared" si="60"/>
        <v>102</v>
      </c>
      <c r="G251" s="29">
        <f t="shared" si="60"/>
        <v>102</v>
      </c>
      <c r="H251" s="29">
        <f t="shared" si="60"/>
        <v>33</v>
      </c>
      <c r="I251" s="29">
        <f t="shared" si="60"/>
        <v>33</v>
      </c>
      <c r="J251" s="29">
        <f t="shared" si="60"/>
        <v>66</v>
      </c>
      <c r="K251" s="29">
        <f t="shared" si="60"/>
        <v>33</v>
      </c>
      <c r="L251" s="29">
        <f t="shared" si="60"/>
        <v>102</v>
      </c>
      <c r="M251" s="29">
        <f t="shared" si="60"/>
        <v>66</v>
      </c>
      <c r="N251" s="37">
        <f>SUM(C251:M251)</f>
        <v>701</v>
      </c>
      <c r="O251" s="29">
        <f t="shared" ref="O251:AA251" si="61">O249*O250</f>
        <v>99</v>
      </c>
      <c r="P251" s="37">
        <f>SUM(N251:O251)</f>
        <v>800</v>
      </c>
    </row>
    <row r="252" spans="1:29" s="26" customFormat="1">
      <c r="B252" s="26" t="s">
        <v>390</v>
      </c>
      <c r="C252" s="29">
        <v>35</v>
      </c>
      <c r="D252" s="29">
        <v>35</v>
      </c>
      <c r="E252" s="29">
        <v>105</v>
      </c>
      <c r="F252" s="29">
        <v>105</v>
      </c>
      <c r="G252" s="29">
        <v>105</v>
      </c>
      <c r="H252" s="29">
        <v>35</v>
      </c>
      <c r="I252" s="29">
        <v>35</v>
      </c>
      <c r="J252" s="29">
        <v>70</v>
      </c>
      <c r="K252" s="29">
        <v>35</v>
      </c>
      <c r="L252" s="29">
        <v>105</v>
      </c>
      <c r="M252" s="29">
        <v>70</v>
      </c>
      <c r="N252" s="26">
        <f>SUM(C252:M252)</f>
        <v>735</v>
      </c>
      <c r="O252" s="29">
        <v>105</v>
      </c>
      <c r="P252" s="37">
        <f>SUM(N252:O252)</f>
        <v>840</v>
      </c>
    </row>
    <row r="253" spans="1:29" s="180" customFormat="1">
      <c r="A253" s="177" t="s">
        <v>391</v>
      </c>
      <c r="B253" s="177"/>
      <c r="C253" s="178">
        <f>(C250*C249)/C252</f>
        <v>0.97142857142857142</v>
      </c>
      <c r="D253" s="178">
        <f>(D250*D249)/D252</f>
        <v>0.88571428571428568</v>
      </c>
      <c r="E253" s="178">
        <f>(E250*E249)/E252</f>
        <v>0.94285714285714284</v>
      </c>
      <c r="F253" s="178">
        <f>(F250*F249)/F252</f>
        <v>0.97142857142857142</v>
      </c>
      <c r="G253" s="178">
        <f>(G250*G249)/G252</f>
        <v>0.97142857142857142</v>
      </c>
      <c r="H253" s="178">
        <f>(H250*H249)/H252</f>
        <v>0.94285714285714284</v>
      </c>
      <c r="I253" s="178">
        <f>(I250*I249)/I252</f>
        <v>0.94285714285714284</v>
      </c>
      <c r="J253" s="178">
        <f>(J250*J249)/J252</f>
        <v>0.94285714285714284</v>
      </c>
      <c r="K253" s="178">
        <f>(K250*K249)/K252</f>
        <v>0.94285714285714284</v>
      </c>
      <c r="L253" s="178">
        <f>(L250*L249)/L252</f>
        <v>0.97142857142857142</v>
      </c>
      <c r="M253" s="178">
        <f>(M250*M249)/M252</f>
        <v>0.94285714285714284</v>
      </c>
      <c r="N253" s="179">
        <f>N251/N252</f>
        <v>0.95374149659863949</v>
      </c>
      <c r="O253" s="178">
        <f>(O250*O249)/O252</f>
        <v>0.94285714285714284</v>
      </c>
      <c r="P253" s="179">
        <f>P251/P252</f>
        <v>0.95238095238095233</v>
      </c>
      <c r="Q253" s="177"/>
      <c r="R253" s="177"/>
      <c r="S253" s="177"/>
      <c r="T253" s="177"/>
      <c r="U253" s="177"/>
      <c r="V253" s="177"/>
    </row>
    <row r="254" spans="1:29">
      <c r="A254" s="57" t="s">
        <v>163</v>
      </c>
      <c r="B254" s="57" t="s">
        <v>97</v>
      </c>
      <c r="C254" s="174">
        <v>4</v>
      </c>
      <c r="D254" s="174">
        <v>4</v>
      </c>
      <c r="E254" s="174">
        <v>4</v>
      </c>
      <c r="F254" s="174">
        <v>3</v>
      </c>
      <c r="G254" s="174">
        <v>3</v>
      </c>
      <c r="H254" s="174">
        <v>3</v>
      </c>
      <c r="I254" s="174">
        <v>3</v>
      </c>
      <c r="J254" s="174">
        <v>3</v>
      </c>
      <c r="K254" s="174">
        <v>4</v>
      </c>
      <c r="L254" s="174">
        <v>3</v>
      </c>
      <c r="M254" s="174">
        <v>4</v>
      </c>
      <c r="N254" s="174" t="s">
        <v>1</v>
      </c>
      <c r="O254" s="174">
        <v>3</v>
      </c>
      <c r="P254" s="174"/>
      <c r="Q254" s="168"/>
      <c r="R254" s="168"/>
      <c r="S254" s="168"/>
      <c r="T254" s="168"/>
      <c r="U254" s="168"/>
      <c r="V254" s="167"/>
      <c r="W254" s="167"/>
      <c r="X254" s="167"/>
      <c r="Y254" s="167"/>
      <c r="Z254" s="167"/>
      <c r="AA254" s="167"/>
      <c r="AB254" s="167"/>
      <c r="AC254" s="167"/>
    </row>
    <row r="255" spans="1:29">
      <c r="A255" s="57" t="s">
        <v>161</v>
      </c>
      <c r="B255" s="57" t="s">
        <v>97</v>
      </c>
      <c r="C255" s="174">
        <v>5</v>
      </c>
      <c r="D255" s="174">
        <v>5</v>
      </c>
      <c r="E255" s="174">
        <v>5</v>
      </c>
      <c r="F255" s="174">
        <v>5</v>
      </c>
      <c r="G255" s="174">
        <v>5</v>
      </c>
      <c r="H255" s="174">
        <v>5</v>
      </c>
      <c r="I255" s="174">
        <v>5</v>
      </c>
      <c r="J255" s="174">
        <v>5</v>
      </c>
      <c r="K255" s="174">
        <v>5</v>
      </c>
      <c r="L255" s="174">
        <v>4</v>
      </c>
      <c r="M255" s="174">
        <v>5</v>
      </c>
      <c r="N255" s="175" t="s">
        <v>1</v>
      </c>
      <c r="O255" s="174">
        <v>5</v>
      </c>
      <c r="P255" s="175"/>
      <c r="Q255" s="168"/>
      <c r="R255" s="168"/>
      <c r="S255" s="168"/>
      <c r="T255" s="168"/>
      <c r="U255" s="168"/>
      <c r="V255" s="167"/>
      <c r="W255" s="167"/>
      <c r="X255" s="167"/>
      <c r="Y255" s="167"/>
      <c r="Z255" s="167"/>
      <c r="AA255" s="167"/>
      <c r="AB255" s="167"/>
      <c r="AC255" s="167"/>
    </row>
    <row r="256" spans="1:29">
      <c r="A256" s="57" t="s">
        <v>157</v>
      </c>
      <c r="B256" s="57" t="s">
        <v>97</v>
      </c>
      <c r="C256" s="174">
        <v>2</v>
      </c>
      <c r="D256" s="174">
        <v>5</v>
      </c>
      <c r="E256" s="174">
        <v>3</v>
      </c>
      <c r="F256" s="174">
        <v>3</v>
      </c>
      <c r="G256" s="174">
        <v>3</v>
      </c>
      <c r="H256" s="174">
        <v>4</v>
      </c>
      <c r="I256" s="174">
        <v>4</v>
      </c>
      <c r="J256" s="174">
        <v>4</v>
      </c>
      <c r="K256" s="174">
        <v>4</v>
      </c>
      <c r="L256" s="174">
        <v>2</v>
      </c>
      <c r="M256" s="174">
        <v>3</v>
      </c>
      <c r="N256" s="174" t="s">
        <v>1</v>
      </c>
      <c r="O256" s="174">
        <v>3</v>
      </c>
      <c r="P256" s="175" t="s">
        <v>1</v>
      </c>
      <c r="Q256" s="168" t="s">
        <v>1</v>
      </c>
      <c r="R256" s="168" t="s">
        <v>1</v>
      </c>
      <c r="S256" s="168" t="s">
        <v>1</v>
      </c>
      <c r="T256" s="168" t="s">
        <v>1</v>
      </c>
      <c r="U256" s="167"/>
      <c r="V256" s="167"/>
      <c r="W256" s="167"/>
      <c r="X256" s="167"/>
      <c r="Y256" s="167"/>
      <c r="Z256" s="167"/>
      <c r="AA256" s="167"/>
      <c r="AB256" s="167"/>
    </row>
    <row r="257" spans="1:29">
      <c r="A257" s="57" t="s">
        <v>165</v>
      </c>
      <c r="B257" s="57" t="s">
        <v>97</v>
      </c>
      <c r="C257" s="174">
        <v>5</v>
      </c>
      <c r="D257" s="174">
        <v>4</v>
      </c>
      <c r="E257" s="174">
        <v>4</v>
      </c>
      <c r="F257" s="174">
        <v>5</v>
      </c>
      <c r="G257" s="174">
        <v>5</v>
      </c>
      <c r="H257" s="174">
        <v>5</v>
      </c>
      <c r="I257" s="174">
        <v>5</v>
      </c>
      <c r="J257" s="174">
        <v>4</v>
      </c>
      <c r="K257" s="174">
        <v>5</v>
      </c>
      <c r="L257" s="174">
        <v>4</v>
      </c>
      <c r="M257" s="174">
        <v>5</v>
      </c>
      <c r="N257" s="175" t="s">
        <v>1</v>
      </c>
      <c r="O257" s="174">
        <v>4</v>
      </c>
    </row>
    <row r="258" spans="1:29">
      <c r="A258" s="57" t="s">
        <v>159</v>
      </c>
      <c r="B258" s="57" t="s">
        <v>97</v>
      </c>
      <c r="C258" s="174">
        <v>5</v>
      </c>
      <c r="D258" s="174">
        <v>5</v>
      </c>
      <c r="E258" s="174">
        <v>5</v>
      </c>
      <c r="F258" s="174">
        <v>5</v>
      </c>
      <c r="G258" s="174">
        <v>5</v>
      </c>
      <c r="H258" s="174">
        <v>5</v>
      </c>
      <c r="I258" s="174">
        <v>5</v>
      </c>
      <c r="J258" s="174">
        <v>5</v>
      </c>
      <c r="K258" s="174">
        <v>5</v>
      </c>
      <c r="L258" s="174">
        <v>3</v>
      </c>
      <c r="M258" s="174">
        <v>5</v>
      </c>
      <c r="N258" s="174" t="s">
        <v>1</v>
      </c>
      <c r="O258" s="174">
        <v>4</v>
      </c>
      <c r="P258" s="175"/>
      <c r="Q258" s="168"/>
      <c r="R258" s="168"/>
      <c r="S258" s="168"/>
      <c r="T258" s="168"/>
      <c r="U258" s="167"/>
      <c r="V258" s="167"/>
      <c r="W258" s="167"/>
      <c r="X258" s="167"/>
      <c r="Y258" s="167"/>
      <c r="Z258" s="167"/>
      <c r="AA258" s="167"/>
      <c r="AB258" s="167"/>
    </row>
    <row r="259" spans="1:29">
      <c r="A259" s="57" t="s">
        <v>154</v>
      </c>
      <c r="B259" s="57" t="s">
        <v>97</v>
      </c>
      <c r="C259" s="174">
        <v>5</v>
      </c>
      <c r="D259" s="174">
        <v>5</v>
      </c>
      <c r="E259" s="174">
        <v>5</v>
      </c>
      <c r="F259" s="174">
        <v>5</v>
      </c>
      <c r="G259" s="174">
        <v>5</v>
      </c>
      <c r="H259" s="174">
        <v>5</v>
      </c>
      <c r="I259" s="174">
        <v>5</v>
      </c>
      <c r="J259" s="174">
        <v>5</v>
      </c>
      <c r="K259" s="174">
        <v>5</v>
      </c>
      <c r="L259" s="174">
        <v>5</v>
      </c>
      <c r="M259" s="174">
        <v>5</v>
      </c>
      <c r="N259" s="174" t="s">
        <v>1</v>
      </c>
      <c r="O259" s="174">
        <v>5</v>
      </c>
      <c r="P259" s="175"/>
      <c r="Q259" s="168"/>
      <c r="R259" s="168"/>
      <c r="S259" s="168"/>
      <c r="T259" s="168"/>
      <c r="U259" s="167"/>
      <c r="V259" s="167"/>
      <c r="W259" s="167"/>
      <c r="X259" s="167"/>
      <c r="Y259" s="167"/>
      <c r="Z259" s="167"/>
      <c r="AA259" s="167"/>
      <c r="AB259" s="167"/>
    </row>
    <row r="260" spans="1:29">
      <c r="A260" s="57" t="s">
        <v>162</v>
      </c>
      <c r="B260" s="57" t="s">
        <v>97</v>
      </c>
      <c r="C260" s="174">
        <v>3</v>
      </c>
      <c r="D260" s="174">
        <v>2</v>
      </c>
      <c r="E260" s="174">
        <v>3</v>
      </c>
      <c r="F260" s="174">
        <v>3</v>
      </c>
      <c r="G260" s="174">
        <v>3</v>
      </c>
      <c r="H260" s="174">
        <v>3</v>
      </c>
      <c r="I260" s="174">
        <v>3</v>
      </c>
      <c r="J260" s="174">
        <v>3</v>
      </c>
      <c r="K260" s="174">
        <v>3</v>
      </c>
      <c r="L260" s="174">
        <v>3</v>
      </c>
      <c r="M260" s="174">
        <v>1</v>
      </c>
      <c r="N260" s="175" t="s">
        <v>1</v>
      </c>
      <c r="O260" s="174">
        <v>3</v>
      </c>
      <c r="P260" s="175"/>
      <c r="Q260" s="168"/>
      <c r="R260" s="168"/>
      <c r="S260" s="168"/>
      <c r="T260" s="168"/>
      <c r="U260" s="168"/>
      <c r="V260" s="167"/>
      <c r="W260" s="167"/>
      <c r="X260" s="167"/>
      <c r="Y260" s="167"/>
      <c r="Z260" s="167"/>
      <c r="AA260" s="167"/>
      <c r="AB260" s="167"/>
      <c r="AC260" s="167"/>
    </row>
    <row r="261" spans="1:29" s="26" customFormat="1">
      <c r="B261" s="26" t="s">
        <v>387</v>
      </c>
      <c r="C261" s="29">
        <f>SUM(C254:C260)</f>
        <v>29</v>
      </c>
      <c r="D261" s="29">
        <f t="shared" ref="D261:M261" si="62">SUM(D254:D260)</f>
        <v>30</v>
      </c>
      <c r="E261" s="29">
        <f t="shared" si="62"/>
        <v>29</v>
      </c>
      <c r="F261" s="29">
        <f t="shared" si="62"/>
        <v>29</v>
      </c>
      <c r="G261" s="29">
        <f t="shared" si="62"/>
        <v>29</v>
      </c>
      <c r="H261" s="29">
        <f t="shared" si="62"/>
        <v>30</v>
      </c>
      <c r="I261" s="29">
        <f t="shared" si="62"/>
        <v>30</v>
      </c>
      <c r="J261" s="29">
        <f t="shared" si="62"/>
        <v>29</v>
      </c>
      <c r="K261" s="29">
        <f t="shared" si="62"/>
        <v>31</v>
      </c>
      <c r="L261" s="29">
        <f t="shared" si="62"/>
        <v>24</v>
      </c>
      <c r="M261" s="29">
        <f t="shared" si="62"/>
        <v>28</v>
      </c>
      <c r="N261" s="26">
        <f>SUM(C261:M261)</f>
        <v>318</v>
      </c>
      <c r="O261" s="29">
        <f>SUM(O254:O260)</f>
        <v>27</v>
      </c>
      <c r="P261" s="26">
        <f>SUM(N261:O261)</f>
        <v>345</v>
      </c>
    </row>
    <row r="262" spans="1:29" s="26" customFormat="1">
      <c r="B262" s="26" t="s">
        <v>388</v>
      </c>
      <c r="C262" s="29">
        <v>1</v>
      </c>
      <c r="D262" s="29">
        <v>1</v>
      </c>
      <c r="E262" s="29">
        <v>3</v>
      </c>
      <c r="F262" s="29">
        <v>3</v>
      </c>
      <c r="G262" s="29">
        <v>3</v>
      </c>
      <c r="H262" s="29">
        <v>1</v>
      </c>
      <c r="I262" s="29">
        <v>1</v>
      </c>
      <c r="J262" s="29">
        <v>2</v>
      </c>
      <c r="K262" s="29">
        <v>1</v>
      </c>
      <c r="L262" s="29">
        <v>3</v>
      </c>
      <c r="M262" s="29">
        <v>2</v>
      </c>
      <c r="N262" s="29"/>
      <c r="O262" s="29">
        <v>3</v>
      </c>
    </row>
    <row r="263" spans="1:29" s="26" customFormat="1">
      <c r="B263" s="26" t="s">
        <v>389</v>
      </c>
      <c r="C263" s="29">
        <f>C261*C262</f>
        <v>29</v>
      </c>
      <c r="D263" s="29">
        <f t="shared" ref="D263:P263" si="63">D261*D262</f>
        <v>30</v>
      </c>
      <c r="E263" s="29">
        <f t="shared" si="63"/>
        <v>87</v>
      </c>
      <c r="F263" s="29">
        <f t="shared" si="63"/>
        <v>87</v>
      </c>
      <c r="G263" s="29">
        <f t="shared" si="63"/>
        <v>87</v>
      </c>
      <c r="H263" s="29">
        <f t="shared" si="63"/>
        <v>30</v>
      </c>
      <c r="I263" s="29">
        <f t="shared" si="63"/>
        <v>30</v>
      </c>
      <c r="J263" s="29">
        <f t="shared" si="63"/>
        <v>58</v>
      </c>
      <c r="K263" s="29">
        <f t="shared" si="63"/>
        <v>31</v>
      </c>
      <c r="L263" s="29">
        <f t="shared" si="63"/>
        <v>72</v>
      </c>
      <c r="M263" s="29">
        <f t="shared" si="63"/>
        <v>56</v>
      </c>
      <c r="N263" s="37">
        <f>SUM(C263:M263)</f>
        <v>597</v>
      </c>
      <c r="O263" s="29">
        <f t="shared" ref="O263:AA263" si="64">O261*O262</f>
        <v>81</v>
      </c>
      <c r="P263" s="37">
        <f>SUM(N263:O263)</f>
        <v>678</v>
      </c>
    </row>
    <row r="264" spans="1:29" s="26" customFormat="1">
      <c r="B264" s="26" t="s">
        <v>390</v>
      </c>
      <c r="C264" s="29">
        <v>35</v>
      </c>
      <c r="D264" s="29">
        <v>35</v>
      </c>
      <c r="E264" s="29">
        <v>105</v>
      </c>
      <c r="F264" s="29">
        <v>105</v>
      </c>
      <c r="G264" s="29">
        <v>105</v>
      </c>
      <c r="H264" s="29">
        <v>35</v>
      </c>
      <c r="I264" s="29">
        <v>35</v>
      </c>
      <c r="J264" s="29">
        <v>70</v>
      </c>
      <c r="K264" s="29">
        <v>35</v>
      </c>
      <c r="L264" s="29">
        <v>105</v>
      </c>
      <c r="M264" s="29">
        <v>70</v>
      </c>
      <c r="N264" s="26">
        <f>SUM(C264:M264)</f>
        <v>735</v>
      </c>
      <c r="O264" s="29">
        <v>105</v>
      </c>
      <c r="P264" s="37">
        <f>SUM(N264:O264)</f>
        <v>840</v>
      </c>
    </row>
    <row r="265" spans="1:29" s="180" customFormat="1">
      <c r="A265" s="177" t="s">
        <v>391</v>
      </c>
      <c r="B265" s="177"/>
      <c r="C265" s="178">
        <f>(C262*C261)/C264</f>
        <v>0.82857142857142863</v>
      </c>
      <c r="D265" s="178">
        <f>(D262*D261)/D264</f>
        <v>0.8571428571428571</v>
      </c>
      <c r="E265" s="178">
        <f>(E262*E261)/E264</f>
        <v>0.82857142857142863</v>
      </c>
      <c r="F265" s="178">
        <f>(F262*F261)/F264</f>
        <v>0.82857142857142863</v>
      </c>
      <c r="G265" s="178">
        <f>(G262*G261)/G264</f>
        <v>0.82857142857142863</v>
      </c>
      <c r="H265" s="178">
        <f>(H262*H261)/H264</f>
        <v>0.8571428571428571</v>
      </c>
      <c r="I265" s="178">
        <f>(I262*I261)/I264</f>
        <v>0.8571428571428571</v>
      </c>
      <c r="J265" s="178">
        <f>(J262*J261)/J264</f>
        <v>0.82857142857142863</v>
      </c>
      <c r="K265" s="178">
        <f>(K262*K261)/K264</f>
        <v>0.88571428571428568</v>
      </c>
      <c r="L265" s="178">
        <f>(L262*L261)/L264</f>
        <v>0.68571428571428572</v>
      </c>
      <c r="M265" s="178">
        <f>(M262*M261)/M264</f>
        <v>0.8</v>
      </c>
      <c r="N265" s="179">
        <f>N263/N264</f>
        <v>0.81224489795918364</v>
      </c>
      <c r="O265" s="178">
        <f>(O262*O261)/O264</f>
        <v>0.77142857142857146</v>
      </c>
      <c r="P265" s="179">
        <f>P263/P264</f>
        <v>0.80714285714285716</v>
      </c>
      <c r="Q265" s="177"/>
      <c r="R265" s="177"/>
      <c r="S265" s="177"/>
      <c r="T265" s="177"/>
      <c r="U265" s="177"/>
      <c r="V265" s="177"/>
    </row>
    <row r="266" spans="1:29">
      <c r="A266" s="57" t="s">
        <v>163</v>
      </c>
      <c r="B266" s="57" t="s">
        <v>279</v>
      </c>
      <c r="C266" s="174">
        <v>4</v>
      </c>
      <c r="D266" s="174">
        <v>3</v>
      </c>
      <c r="E266" s="174">
        <v>3</v>
      </c>
      <c r="F266" s="174">
        <v>3</v>
      </c>
      <c r="G266" s="174">
        <v>3</v>
      </c>
      <c r="H266" s="174">
        <v>2</v>
      </c>
      <c r="I266" s="174">
        <v>2</v>
      </c>
      <c r="J266" s="174">
        <v>3</v>
      </c>
      <c r="K266" s="174">
        <v>3</v>
      </c>
      <c r="L266" s="174">
        <v>4</v>
      </c>
      <c r="M266" s="174">
        <v>3</v>
      </c>
      <c r="N266" s="175" t="s">
        <v>1</v>
      </c>
      <c r="O266" s="174">
        <v>3</v>
      </c>
      <c r="P266" s="175"/>
      <c r="Q266" s="168"/>
      <c r="R266" s="168"/>
      <c r="S266" s="168"/>
      <c r="T266" s="168"/>
      <c r="U266" s="168"/>
      <c r="V266" s="167"/>
      <c r="W266" s="167"/>
      <c r="X266" s="167"/>
      <c r="Y266" s="167"/>
      <c r="Z266" s="167"/>
      <c r="AA266" s="167"/>
      <c r="AB266" s="167"/>
      <c r="AC266" s="167"/>
    </row>
    <row r="267" spans="1:29">
      <c r="A267" s="57" t="s">
        <v>161</v>
      </c>
      <c r="B267" s="57" t="s">
        <v>279</v>
      </c>
      <c r="C267" s="174">
        <v>5</v>
      </c>
      <c r="D267" s="174">
        <v>5</v>
      </c>
      <c r="E267" s="174">
        <v>5</v>
      </c>
      <c r="F267" s="174">
        <v>5</v>
      </c>
      <c r="G267" s="174">
        <v>5</v>
      </c>
      <c r="H267" s="174">
        <v>5</v>
      </c>
      <c r="I267" s="174">
        <v>5</v>
      </c>
      <c r="J267" s="174">
        <v>5</v>
      </c>
      <c r="K267" s="174">
        <v>4</v>
      </c>
      <c r="L267" s="174">
        <v>5</v>
      </c>
      <c r="M267" s="174">
        <v>5</v>
      </c>
      <c r="N267" s="175" t="s">
        <v>1</v>
      </c>
      <c r="O267" s="174">
        <v>5</v>
      </c>
      <c r="P267" s="175"/>
      <c r="Q267" s="168"/>
      <c r="R267" s="168"/>
      <c r="S267" s="168"/>
      <c r="T267" s="168"/>
      <c r="U267" s="168"/>
      <c r="V267" s="167"/>
      <c r="W267" s="167"/>
      <c r="X267" s="167"/>
      <c r="Y267" s="167"/>
      <c r="Z267" s="167"/>
      <c r="AA267" s="167"/>
      <c r="AB267" s="167"/>
      <c r="AC267" s="167"/>
    </row>
    <row r="268" spans="1:29">
      <c r="A268" s="57" t="s">
        <v>157</v>
      </c>
      <c r="B268" s="57" t="s">
        <v>279</v>
      </c>
      <c r="C268" s="174">
        <v>3</v>
      </c>
      <c r="D268" s="174">
        <v>3</v>
      </c>
      <c r="E268" s="174">
        <v>3</v>
      </c>
      <c r="F268" s="174">
        <v>4</v>
      </c>
      <c r="G268" s="174">
        <v>3</v>
      </c>
      <c r="H268" s="174">
        <v>3</v>
      </c>
      <c r="I268" s="174">
        <v>2</v>
      </c>
      <c r="J268" s="174">
        <v>2</v>
      </c>
      <c r="K268" s="174">
        <v>1</v>
      </c>
      <c r="L268" s="174">
        <v>3</v>
      </c>
      <c r="M268" s="174">
        <v>2</v>
      </c>
      <c r="N268" s="174" t="s">
        <v>1</v>
      </c>
      <c r="O268" s="174">
        <v>2</v>
      </c>
      <c r="P268" s="175" t="s">
        <v>1</v>
      </c>
      <c r="Q268" s="168" t="s">
        <v>1</v>
      </c>
      <c r="R268" s="168" t="s">
        <v>1</v>
      </c>
      <c r="S268" s="168" t="s">
        <v>1</v>
      </c>
      <c r="T268" s="168" t="s">
        <v>1</v>
      </c>
      <c r="U268" s="167"/>
      <c r="V268" s="167"/>
      <c r="W268" s="167"/>
      <c r="X268" s="167"/>
      <c r="Y268" s="167"/>
      <c r="Z268" s="167"/>
      <c r="AA268" s="167"/>
      <c r="AB268" s="167"/>
    </row>
    <row r="269" spans="1:29">
      <c r="A269" s="57" t="s">
        <v>165</v>
      </c>
      <c r="B269" s="57" t="s">
        <v>279</v>
      </c>
      <c r="C269" s="174">
        <v>4</v>
      </c>
      <c r="D269" s="174">
        <v>4</v>
      </c>
      <c r="E269" s="174">
        <v>4</v>
      </c>
      <c r="F269" s="174">
        <v>5</v>
      </c>
      <c r="G269" s="174">
        <v>4</v>
      </c>
      <c r="H269" s="174">
        <v>3</v>
      </c>
      <c r="I269" s="174">
        <v>4</v>
      </c>
      <c r="J269" s="174">
        <v>4</v>
      </c>
      <c r="K269" s="174">
        <v>4</v>
      </c>
      <c r="L269" s="174">
        <v>4</v>
      </c>
      <c r="M269" s="174">
        <v>3</v>
      </c>
      <c r="N269" s="174" t="s">
        <v>1</v>
      </c>
      <c r="O269" s="174">
        <v>2</v>
      </c>
    </row>
    <row r="270" spans="1:29">
      <c r="A270" s="57" t="s">
        <v>159</v>
      </c>
      <c r="B270" s="57" t="s">
        <v>279</v>
      </c>
      <c r="C270" s="174">
        <v>5</v>
      </c>
      <c r="D270" s="174">
        <v>2</v>
      </c>
      <c r="E270" s="174">
        <v>3</v>
      </c>
      <c r="F270" s="174">
        <v>4</v>
      </c>
      <c r="G270" s="174">
        <v>4</v>
      </c>
      <c r="H270" s="174">
        <v>5</v>
      </c>
      <c r="I270" s="174">
        <v>5</v>
      </c>
      <c r="J270" s="174">
        <v>3</v>
      </c>
      <c r="K270" s="174">
        <v>5</v>
      </c>
      <c r="L270" s="174">
        <v>3</v>
      </c>
      <c r="M270" s="174">
        <v>3</v>
      </c>
      <c r="N270" s="174" t="s">
        <v>1</v>
      </c>
      <c r="O270" s="174">
        <v>2</v>
      </c>
      <c r="P270" s="175"/>
      <c r="Q270" s="168"/>
      <c r="R270" s="168"/>
      <c r="S270" s="168"/>
      <c r="T270" s="168"/>
      <c r="U270" s="167"/>
      <c r="V270" s="167"/>
      <c r="W270" s="167"/>
      <c r="X270" s="167"/>
      <c r="Y270" s="167"/>
      <c r="Z270" s="167"/>
      <c r="AA270" s="167"/>
      <c r="AB270" s="167"/>
    </row>
    <row r="271" spans="1:29">
      <c r="A271" s="57" t="s">
        <v>154</v>
      </c>
      <c r="B271" s="57" t="s">
        <v>279</v>
      </c>
      <c r="C271" s="174">
        <v>5</v>
      </c>
      <c r="D271" s="174">
        <v>5</v>
      </c>
      <c r="E271" s="174">
        <v>5</v>
      </c>
      <c r="F271" s="174">
        <v>5</v>
      </c>
      <c r="G271" s="174">
        <v>5</v>
      </c>
      <c r="H271" s="174">
        <v>5</v>
      </c>
      <c r="I271" s="174">
        <v>5</v>
      </c>
      <c r="J271" s="174">
        <v>5</v>
      </c>
      <c r="K271" s="174">
        <v>5</v>
      </c>
      <c r="L271" s="174">
        <v>5</v>
      </c>
      <c r="M271" s="174">
        <v>5</v>
      </c>
      <c r="N271" s="174" t="s">
        <v>1</v>
      </c>
      <c r="O271" s="174">
        <v>5</v>
      </c>
      <c r="P271" s="175"/>
      <c r="Q271" s="168"/>
      <c r="R271" s="168"/>
      <c r="S271" s="168"/>
      <c r="T271" s="168"/>
      <c r="U271" s="167"/>
      <c r="V271" s="167"/>
      <c r="W271" s="167"/>
      <c r="X271" s="167"/>
      <c r="Y271" s="167"/>
      <c r="Z271" s="167"/>
      <c r="AA271" s="167"/>
      <c r="AB271" s="167"/>
    </row>
    <row r="272" spans="1:29">
      <c r="A272" s="57" t="s">
        <v>162</v>
      </c>
      <c r="B272" s="57" t="s">
        <v>279</v>
      </c>
      <c r="C272" s="174">
        <v>3</v>
      </c>
      <c r="D272" s="174">
        <v>3</v>
      </c>
      <c r="E272" s="174">
        <v>3</v>
      </c>
      <c r="F272" s="174">
        <v>3</v>
      </c>
      <c r="G272" s="174">
        <v>3</v>
      </c>
      <c r="H272" s="174">
        <v>2</v>
      </c>
      <c r="I272" s="174">
        <v>3</v>
      </c>
      <c r="J272" s="174">
        <v>2</v>
      </c>
      <c r="K272" s="174">
        <v>3</v>
      </c>
      <c r="L272" s="174">
        <v>3</v>
      </c>
      <c r="M272" s="174">
        <v>3</v>
      </c>
      <c r="N272" s="175" t="s">
        <v>1</v>
      </c>
      <c r="O272" s="174">
        <v>2</v>
      </c>
      <c r="P272" s="175"/>
      <c r="Q272" s="168"/>
      <c r="R272" s="168"/>
      <c r="S272" s="168"/>
      <c r="T272" s="168"/>
      <c r="U272" s="168"/>
      <c r="V272" s="167"/>
      <c r="W272" s="167"/>
      <c r="X272" s="167"/>
      <c r="Y272" s="167"/>
      <c r="Z272" s="167"/>
      <c r="AA272" s="167"/>
      <c r="AB272" s="167"/>
      <c r="AC272" s="167"/>
    </row>
    <row r="273" spans="1:29" s="26" customFormat="1">
      <c r="B273" s="26" t="s">
        <v>387</v>
      </c>
      <c r="C273" s="29">
        <f>SUM(C266:C272)</f>
        <v>29</v>
      </c>
      <c r="D273" s="29">
        <f t="shared" ref="D273:M273" si="65">SUM(D266:D272)</f>
        <v>25</v>
      </c>
      <c r="E273" s="29">
        <f t="shared" si="65"/>
        <v>26</v>
      </c>
      <c r="F273" s="29">
        <f t="shared" si="65"/>
        <v>29</v>
      </c>
      <c r="G273" s="29">
        <f t="shared" si="65"/>
        <v>27</v>
      </c>
      <c r="H273" s="29">
        <f t="shared" si="65"/>
        <v>25</v>
      </c>
      <c r="I273" s="29">
        <f t="shared" si="65"/>
        <v>26</v>
      </c>
      <c r="J273" s="29">
        <f t="shared" si="65"/>
        <v>24</v>
      </c>
      <c r="K273" s="29">
        <f t="shared" si="65"/>
        <v>25</v>
      </c>
      <c r="L273" s="29">
        <f t="shared" si="65"/>
        <v>27</v>
      </c>
      <c r="M273" s="29">
        <f t="shared" si="65"/>
        <v>24</v>
      </c>
      <c r="N273" s="26">
        <f>SUM(C273:M273)</f>
        <v>287</v>
      </c>
      <c r="O273" s="29">
        <f>SUM(O266:O272)</f>
        <v>21</v>
      </c>
      <c r="P273" s="26">
        <f>SUM(N273:O273)</f>
        <v>308</v>
      </c>
    </row>
    <row r="274" spans="1:29" s="26" customFormat="1">
      <c r="B274" s="26" t="s">
        <v>388</v>
      </c>
      <c r="C274" s="29">
        <v>1</v>
      </c>
      <c r="D274" s="29">
        <v>1</v>
      </c>
      <c r="E274" s="29">
        <v>3</v>
      </c>
      <c r="F274" s="29">
        <v>3</v>
      </c>
      <c r="G274" s="29">
        <v>3</v>
      </c>
      <c r="H274" s="29">
        <v>1</v>
      </c>
      <c r="I274" s="29">
        <v>1</v>
      </c>
      <c r="J274" s="29">
        <v>2</v>
      </c>
      <c r="K274" s="29">
        <v>1</v>
      </c>
      <c r="L274" s="29">
        <v>3</v>
      </c>
      <c r="M274" s="29">
        <v>2</v>
      </c>
      <c r="N274" s="29"/>
      <c r="O274" s="29">
        <v>3</v>
      </c>
    </row>
    <row r="275" spans="1:29" s="26" customFormat="1">
      <c r="B275" s="26" t="s">
        <v>389</v>
      </c>
      <c r="C275" s="29">
        <f>C273*C274</f>
        <v>29</v>
      </c>
      <c r="D275" s="29">
        <f t="shared" ref="D275:P275" si="66">D273*D274</f>
        <v>25</v>
      </c>
      <c r="E275" s="29">
        <f t="shared" si="66"/>
        <v>78</v>
      </c>
      <c r="F275" s="29">
        <f t="shared" si="66"/>
        <v>87</v>
      </c>
      <c r="G275" s="29">
        <f t="shared" si="66"/>
        <v>81</v>
      </c>
      <c r="H275" s="29">
        <f t="shared" si="66"/>
        <v>25</v>
      </c>
      <c r="I275" s="29">
        <f t="shared" si="66"/>
        <v>26</v>
      </c>
      <c r="J275" s="29">
        <f t="shared" si="66"/>
        <v>48</v>
      </c>
      <c r="K275" s="29">
        <f t="shared" si="66"/>
        <v>25</v>
      </c>
      <c r="L275" s="29">
        <f t="shared" si="66"/>
        <v>81</v>
      </c>
      <c r="M275" s="29">
        <f t="shared" si="66"/>
        <v>48</v>
      </c>
      <c r="N275" s="37">
        <f>SUM(C275:M275)</f>
        <v>553</v>
      </c>
      <c r="O275" s="29">
        <f t="shared" ref="O275:AA275" si="67">O273*O274</f>
        <v>63</v>
      </c>
      <c r="P275" s="37">
        <f>SUM(N275:O275)</f>
        <v>616</v>
      </c>
    </row>
    <row r="276" spans="1:29" s="26" customFormat="1">
      <c r="B276" s="26" t="s">
        <v>390</v>
      </c>
      <c r="C276" s="29">
        <v>35</v>
      </c>
      <c r="D276" s="29">
        <v>35</v>
      </c>
      <c r="E276" s="29">
        <v>105</v>
      </c>
      <c r="F276" s="29">
        <v>105</v>
      </c>
      <c r="G276" s="29">
        <v>105</v>
      </c>
      <c r="H276" s="29">
        <v>35</v>
      </c>
      <c r="I276" s="29">
        <v>35</v>
      </c>
      <c r="J276" s="29">
        <v>70</v>
      </c>
      <c r="K276" s="29">
        <v>35</v>
      </c>
      <c r="L276" s="29">
        <v>105</v>
      </c>
      <c r="M276" s="29">
        <v>70</v>
      </c>
      <c r="N276" s="26">
        <f>SUM(C276:M276)</f>
        <v>735</v>
      </c>
      <c r="O276" s="29">
        <v>105</v>
      </c>
      <c r="P276" s="37">
        <f>SUM(N276:O276)</f>
        <v>840</v>
      </c>
    </row>
    <row r="277" spans="1:29" s="180" customFormat="1">
      <c r="A277" s="177" t="s">
        <v>391</v>
      </c>
      <c r="B277" s="177"/>
      <c r="C277" s="178">
        <f>(C274*C273)/C276</f>
        <v>0.82857142857142863</v>
      </c>
      <c r="D277" s="178">
        <f>(D274*D273)/D276</f>
        <v>0.7142857142857143</v>
      </c>
      <c r="E277" s="178">
        <f>(E274*E273)/E276</f>
        <v>0.74285714285714288</v>
      </c>
      <c r="F277" s="178">
        <f>(F274*F273)/F276</f>
        <v>0.82857142857142863</v>
      </c>
      <c r="G277" s="178">
        <f>(G274*G273)/G276</f>
        <v>0.77142857142857146</v>
      </c>
      <c r="H277" s="178">
        <f>(H274*H273)/H276</f>
        <v>0.7142857142857143</v>
      </c>
      <c r="I277" s="178">
        <f>(I274*I273)/I276</f>
        <v>0.74285714285714288</v>
      </c>
      <c r="J277" s="178">
        <f>(J274*J273)/J276</f>
        <v>0.68571428571428572</v>
      </c>
      <c r="K277" s="178">
        <f>(K274*K273)/K276</f>
        <v>0.7142857142857143</v>
      </c>
      <c r="L277" s="178">
        <f>(L274*L273)/L276</f>
        <v>0.77142857142857146</v>
      </c>
      <c r="M277" s="178">
        <f>(M274*M273)/M276</f>
        <v>0.68571428571428572</v>
      </c>
      <c r="N277" s="179">
        <f>N275/N276</f>
        <v>0.75238095238095237</v>
      </c>
      <c r="O277" s="178">
        <f>(O274*O273)/O276</f>
        <v>0.6</v>
      </c>
      <c r="P277" s="179">
        <f>P275/P276</f>
        <v>0.73333333333333328</v>
      </c>
      <c r="Q277" s="177"/>
      <c r="R277" s="177"/>
      <c r="S277" s="177"/>
      <c r="T277" s="177"/>
      <c r="U277" s="177"/>
      <c r="V277" s="177"/>
    </row>
    <row r="278" spans="1:29">
      <c r="A278" s="57" t="s">
        <v>163</v>
      </c>
      <c r="B278" s="57" t="s">
        <v>102</v>
      </c>
      <c r="C278" s="174">
        <v>2</v>
      </c>
      <c r="D278" s="174">
        <v>2</v>
      </c>
      <c r="E278" s="174">
        <v>3</v>
      </c>
      <c r="F278" s="174">
        <v>2</v>
      </c>
      <c r="G278" s="174">
        <v>2</v>
      </c>
      <c r="H278" s="174">
        <v>2</v>
      </c>
      <c r="I278" s="174">
        <v>2</v>
      </c>
      <c r="J278" s="174">
        <v>2</v>
      </c>
      <c r="K278" s="174">
        <v>3</v>
      </c>
      <c r="L278" s="174">
        <v>2</v>
      </c>
      <c r="M278" s="174">
        <v>2</v>
      </c>
      <c r="N278" s="174" t="s">
        <v>1</v>
      </c>
      <c r="O278" s="174">
        <v>3</v>
      </c>
      <c r="P278" s="174"/>
      <c r="Q278" s="168"/>
      <c r="R278" s="168"/>
      <c r="S278" s="168"/>
      <c r="T278" s="168"/>
      <c r="U278" s="168"/>
      <c r="V278" s="167"/>
      <c r="W278" s="167"/>
      <c r="X278" s="167"/>
      <c r="Y278" s="167"/>
      <c r="Z278" s="167"/>
      <c r="AA278" s="167"/>
      <c r="AB278" s="167"/>
      <c r="AC278" s="167"/>
    </row>
    <row r="279" spans="1:29">
      <c r="A279" s="57" t="s">
        <v>161</v>
      </c>
      <c r="B279" s="57" t="s">
        <v>102</v>
      </c>
      <c r="C279" s="174">
        <v>5</v>
      </c>
      <c r="D279" s="174">
        <v>5</v>
      </c>
      <c r="E279" s="174">
        <v>5</v>
      </c>
      <c r="F279" s="174">
        <v>5</v>
      </c>
      <c r="G279" s="174">
        <v>5</v>
      </c>
      <c r="H279" s="174">
        <v>5</v>
      </c>
      <c r="I279" s="174">
        <v>5</v>
      </c>
      <c r="J279" s="174">
        <v>5</v>
      </c>
      <c r="K279" s="174">
        <v>5</v>
      </c>
      <c r="L279" s="174">
        <v>4</v>
      </c>
      <c r="M279" s="174">
        <v>5</v>
      </c>
      <c r="N279" s="175" t="s">
        <v>1</v>
      </c>
      <c r="O279" s="174">
        <v>5</v>
      </c>
      <c r="P279" s="175"/>
      <c r="Q279" s="168"/>
      <c r="R279" s="168"/>
      <c r="S279" s="168"/>
      <c r="T279" s="168"/>
      <c r="U279" s="168"/>
      <c r="V279" s="167"/>
      <c r="W279" s="167"/>
      <c r="X279" s="167"/>
      <c r="Y279" s="167"/>
      <c r="Z279" s="167"/>
      <c r="AA279" s="167"/>
      <c r="AB279" s="167"/>
      <c r="AC279" s="167"/>
    </row>
    <row r="280" spans="1:29">
      <c r="A280" s="57" t="s">
        <v>157</v>
      </c>
      <c r="B280" s="57" t="s">
        <v>102</v>
      </c>
      <c r="C280" s="174">
        <v>3</v>
      </c>
      <c r="D280" s="174">
        <v>4</v>
      </c>
      <c r="E280" s="174">
        <v>4</v>
      </c>
      <c r="F280" s="174">
        <v>4</v>
      </c>
      <c r="G280" s="174">
        <v>3</v>
      </c>
      <c r="H280" s="174">
        <v>4</v>
      </c>
      <c r="I280" s="174">
        <v>4</v>
      </c>
      <c r="J280" s="174">
        <v>3</v>
      </c>
      <c r="K280" s="174">
        <v>4</v>
      </c>
      <c r="L280" s="174">
        <v>3</v>
      </c>
      <c r="M280" s="174">
        <v>4</v>
      </c>
      <c r="N280" s="174" t="s">
        <v>1</v>
      </c>
      <c r="O280" s="174">
        <v>2</v>
      </c>
      <c r="P280" s="175" t="s">
        <v>1</v>
      </c>
      <c r="Q280" s="168" t="s">
        <v>1</v>
      </c>
      <c r="R280" s="168" t="s">
        <v>1</v>
      </c>
      <c r="S280" s="168" t="s">
        <v>1</v>
      </c>
      <c r="T280" s="168" t="s">
        <v>1</v>
      </c>
      <c r="U280" s="167"/>
      <c r="V280" s="167"/>
      <c r="W280" s="167"/>
      <c r="X280" s="167"/>
      <c r="Y280" s="167"/>
      <c r="Z280" s="167"/>
      <c r="AA280" s="167"/>
      <c r="AB280" s="167"/>
    </row>
    <row r="281" spans="1:29">
      <c r="A281" s="57" t="s">
        <v>165</v>
      </c>
      <c r="B281" s="57" t="s">
        <v>102</v>
      </c>
      <c r="C281" s="174">
        <v>5</v>
      </c>
      <c r="D281" s="174">
        <v>5</v>
      </c>
      <c r="E281" s="174">
        <v>5</v>
      </c>
      <c r="F281" s="174">
        <v>4</v>
      </c>
      <c r="G281" s="174">
        <v>4</v>
      </c>
      <c r="H281" s="174">
        <v>4</v>
      </c>
      <c r="I281" s="174">
        <v>4</v>
      </c>
      <c r="J281" s="174">
        <v>4</v>
      </c>
      <c r="K281" s="174">
        <v>4</v>
      </c>
      <c r="L281" s="174">
        <v>4</v>
      </c>
      <c r="M281" s="174">
        <v>4</v>
      </c>
      <c r="N281" s="175" t="s">
        <v>1</v>
      </c>
      <c r="O281" s="174">
        <v>4</v>
      </c>
    </row>
    <row r="282" spans="1:29">
      <c r="A282" s="57" t="s">
        <v>159</v>
      </c>
      <c r="B282" s="57" t="s">
        <v>102</v>
      </c>
      <c r="C282" s="174">
        <v>5</v>
      </c>
      <c r="D282" s="174">
        <v>5</v>
      </c>
      <c r="E282" s="174">
        <v>5</v>
      </c>
      <c r="F282" s="174">
        <v>4</v>
      </c>
      <c r="G282" s="174">
        <v>4</v>
      </c>
      <c r="H282" s="174">
        <v>5</v>
      </c>
      <c r="I282" s="174">
        <v>5</v>
      </c>
      <c r="J282" s="174">
        <v>4</v>
      </c>
      <c r="K282" s="174">
        <v>4</v>
      </c>
      <c r="L282" s="174">
        <v>3</v>
      </c>
      <c r="M282" s="174">
        <v>4</v>
      </c>
      <c r="N282" s="174" t="s">
        <v>1</v>
      </c>
      <c r="O282" s="174">
        <v>3</v>
      </c>
      <c r="P282" s="175"/>
      <c r="Q282" s="168"/>
      <c r="R282" s="168"/>
      <c r="S282" s="168"/>
      <c r="T282" s="168"/>
      <c r="U282" s="167"/>
      <c r="V282" s="167"/>
      <c r="W282" s="167"/>
      <c r="X282" s="167"/>
      <c r="Y282" s="167"/>
      <c r="Z282" s="167"/>
      <c r="AA282" s="167"/>
      <c r="AB282" s="167"/>
    </row>
    <row r="283" spans="1:29">
      <c r="A283" s="57" t="s">
        <v>154</v>
      </c>
      <c r="B283" s="57" t="s">
        <v>102</v>
      </c>
      <c r="C283" s="174">
        <v>5</v>
      </c>
      <c r="D283" s="174">
        <v>5</v>
      </c>
      <c r="E283" s="174">
        <v>5</v>
      </c>
      <c r="F283" s="174">
        <v>5</v>
      </c>
      <c r="G283" s="174">
        <v>5</v>
      </c>
      <c r="H283" s="174">
        <v>5</v>
      </c>
      <c r="I283" s="174">
        <v>5</v>
      </c>
      <c r="J283" s="174">
        <v>5</v>
      </c>
      <c r="K283" s="174">
        <v>5</v>
      </c>
      <c r="L283" s="174">
        <v>5</v>
      </c>
      <c r="M283" s="174">
        <v>5</v>
      </c>
      <c r="N283" s="174" t="s">
        <v>1</v>
      </c>
      <c r="O283" s="174">
        <v>2</v>
      </c>
      <c r="P283" s="175"/>
      <c r="Q283" s="168"/>
      <c r="R283" s="168"/>
      <c r="S283" s="168"/>
      <c r="T283" s="168"/>
      <c r="U283" s="167"/>
      <c r="V283" s="167"/>
      <c r="W283" s="167"/>
      <c r="X283" s="167"/>
      <c r="Y283" s="167"/>
      <c r="Z283" s="167"/>
      <c r="AA283" s="167"/>
      <c r="AB283" s="167"/>
    </row>
    <row r="284" spans="1:29">
      <c r="A284" s="57" t="s">
        <v>162</v>
      </c>
      <c r="B284" s="57" t="s">
        <v>102</v>
      </c>
      <c r="C284" s="174">
        <v>4</v>
      </c>
      <c r="D284" s="174">
        <v>3</v>
      </c>
      <c r="E284" s="174">
        <v>3</v>
      </c>
      <c r="F284" s="174">
        <v>3</v>
      </c>
      <c r="G284" s="174">
        <v>4</v>
      </c>
      <c r="H284" s="174">
        <v>3</v>
      </c>
      <c r="I284" s="174">
        <v>3</v>
      </c>
      <c r="J284" s="174">
        <v>3</v>
      </c>
      <c r="K284" s="174">
        <v>2</v>
      </c>
      <c r="L284" s="174">
        <v>2</v>
      </c>
      <c r="M284" s="174">
        <v>3</v>
      </c>
      <c r="N284" s="175" t="s">
        <v>1</v>
      </c>
      <c r="O284" s="174">
        <v>2</v>
      </c>
      <c r="P284" s="175"/>
      <c r="Q284" s="168"/>
      <c r="R284" s="168"/>
      <c r="S284" s="168"/>
      <c r="T284" s="168"/>
      <c r="U284" s="168"/>
      <c r="V284" s="167"/>
      <c r="W284" s="167"/>
      <c r="X284" s="167"/>
      <c r="Y284" s="167"/>
      <c r="Z284" s="167"/>
      <c r="AA284" s="167"/>
      <c r="AB284" s="167"/>
      <c r="AC284" s="167"/>
    </row>
    <row r="285" spans="1:29" s="26" customFormat="1">
      <c r="B285" s="26" t="s">
        <v>387</v>
      </c>
      <c r="C285" s="29">
        <f>SUM(C278:C284)</f>
        <v>29</v>
      </c>
      <c r="D285" s="29">
        <f t="shared" ref="D285:M285" si="68">SUM(D278:D284)</f>
        <v>29</v>
      </c>
      <c r="E285" s="29">
        <f t="shared" si="68"/>
        <v>30</v>
      </c>
      <c r="F285" s="29">
        <f t="shared" si="68"/>
        <v>27</v>
      </c>
      <c r="G285" s="29">
        <f t="shared" si="68"/>
        <v>27</v>
      </c>
      <c r="H285" s="29">
        <f t="shared" si="68"/>
        <v>28</v>
      </c>
      <c r="I285" s="29">
        <f t="shared" si="68"/>
        <v>28</v>
      </c>
      <c r="J285" s="29">
        <f t="shared" si="68"/>
        <v>26</v>
      </c>
      <c r="K285" s="29">
        <f t="shared" si="68"/>
        <v>27</v>
      </c>
      <c r="L285" s="29">
        <f t="shared" si="68"/>
        <v>23</v>
      </c>
      <c r="M285" s="29">
        <f t="shared" si="68"/>
        <v>27</v>
      </c>
      <c r="N285" s="26">
        <f>SUM(C285:M285)</f>
        <v>301</v>
      </c>
      <c r="O285" s="29">
        <f>SUM(O278:O284)</f>
        <v>21</v>
      </c>
      <c r="P285" s="26">
        <f>SUM(N285:O285)</f>
        <v>322</v>
      </c>
    </row>
    <row r="286" spans="1:29" s="26" customFormat="1">
      <c r="B286" s="26" t="s">
        <v>388</v>
      </c>
      <c r="C286" s="29">
        <v>1</v>
      </c>
      <c r="D286" s="29">
        <v>1</v>
      </c>
      <c r="E286" s="29">
        <v>3</v>
      </c>
      <c r="F286" s="29">
        <v>3</v>
      </c>
      <c r="G286" s="29">
        <v>3</v>
      </c>
      <c r="H286" s="29">
        <v>1</v>
      </c>
      <c r="I286" s="29">
        <v>1</v>
      </c>
      <c r="J286" s="29">
        <v>2</v>
      </c>
      <c r="K286" s="29">
        <v>1</v>
      </c>
      <c r="L286" s="29">
        <v>3</v>
      </c>
      <c r="M286" s="29">
        <v>2</v>
      </c>
      <c r="N286" s="29"/>
      <c r="O286" s="29">
        <v>3</v>
      </c>
    </row>
    <row r="287" spans="1:29" s="26" customFormat="1">
      <c r="B287" s="26" t="s">
        <v>389</v>
      </c>
      <c r="C287" s="29">
        <f>C285*C286</f>
        <v>29</v>
      </c>
      <c r="D287" s="29">
        <f t="shared" ref="D287:P287" si="69">D285*D286</f>
        <v>29</v>
      </c>
      <c r="E287" s="29">
        <f t="shared" si="69"/>
        <v>90</v>
      </c>
      <c r="F287" s="29">
        <f t="shared" si="69"/>
        <v>81</v>
      </c>
      <c r="G287" s="29">
        <f t="shared" si="69"/>
        <v>81</v>
      </c>
      <c r="H287" s="29">
        <f t="shared" si="69"/>
        <v>28</v>
      </c>
      <c r="I287" s="29">
        <f t="shared" si="69"/>
        <v>28</v>
      </c>
      <c r="J287" s="29">
        <f t="shared" si="69"/>
        <v>52</v>
      </c>
      <c r="K287" s="29">
        <f t="shared" si="69"/>
        <v>27</v>
      </c>
      <c r="L287" s="29">
        <f t="shared" si="69"/>
        <v>69</v>
      </c>
      <c r="M287" s="29">
        <f t="shared" si="69"/>
        <v>54</v>
      </c>
      <c r="N287" s="37">
        <f>SUM(C287:M287)</f>
        <v>568</v>
      </c>
      <c r="O287" s="29">
        <f t="shared" ref="O287:AA287" si="70">O285*O286</f>
        <v>63</v>
      </c>
      <c r="P287" s="37">
        <f>SUM(N287:O287)</f>
        <v>631</v>
      </c>
    </row>
    <row r="288" spans="1:29" s="26" customFormat="1">
      <c r="B288" s="26" t="s">
        <v>390</v>
      </c>
      <c r="C288" s="29">
        <v>35</v>
      </c>
      <c r="D288" s="29">
        <v>35</v>
      </c>
      <c r="E288" s="29">
        <v>105</v>
      </c>
      <c r="F288" s="29">
        <v>105</v>
      </c>
      <c r="G288" s="29">
        <v>105</v>
      </c>
      <c r="H288" s="29">
        <v>35</v>
      </c>
      <c r="I288" s="29">
        <v>35</v>
      </c>
      <c r="J288" s="29">
        <v>70</v>
      </c>
      <c r="K288" s="29">
        <v>35</v>
      </c>
      <c r="L288" s="29">
        <v>105</v>
      </c>
      <c r="M288" s="29">
        <v>70</v>
      </c>
      <c r="N288" s="26">
        <f>SUM(C288:M288)</f>
        <v>735</v>
      </c>
      <c r="O288" s="29">
        <v>105</v>
      </c>
      <c r="P288" s="37">
        <f>SUM(N288:O288)</f>
        <v>840</v>
      </c>
    </row>
    <row r="289" spans="1:29" s="180" customFormat="1">
      <c r="A289" s="177" t="s">
        <v>391</v>
      </c>
      <c r="B289" s="177"/>
      <c r="C289" s="178">
        <f>(C286*C285)/C288</f>
        <v>0.82857142857142863</v>
      </c>
      <c r="D289" s="178">
        <f>(D286*D285)/D288</f>
        <v>0.82857142857142863</v>
      </c>
      <c r="E289" s="178">
        <f>(E286*E285)/E288</f>
        <v>0.8571428571428571</v>
      </c>
      <c r="F289" s="178">
        <f>(F286*F285)/F288</f>
        <v>0.77142857142857146</v>
      </c>
      <c r="G289" s="178">
        <f>(G286*G285)/G288</f>
        <v>0.77142857142857146</v>
      </c>
      <c r="H289" s="178">
        <f>(H286*H285)/H288</f>
        <v>0.8</v>
      </c>
      <c r="I289" s="178">
        <f>(I286*I285)/I288</f>
        <v>0.8</v>
      </c>
      <c r="J289" s="178">
        <f>(J286*J285)/J288</f>
        <v>0.74285714285714288</v>
      </c>
      <c r="K289" s="178">
        <f>(K286*K285)/K288</f>
        <v>0.77142857142857146</v>
      </c>
      <c r="L289" s="178">
        <f>(L286*L285)/L288</f>
        <v>0.65714285714285714</v>
      </c>
      <c r="M289" s="178">
        <f>(M286*M285)/M288</f>
        <v>0.77142857142857146</v>
      </c>
      <c r="N289" s="179">
        <f>N287/N288</f>
        <v>0.77278911564625852</v>
      </c>
      <c r="O289" s="178">
        <f>(O286*O285)/O288</f>
        <v>0.6</v>
      </c>
      <c r="P289" s="179">
        <f>P287/P288</f>
        <v>0.75119047619047619</v>
      </c>
      <c r="Q289" s="177"/>
      <c r="R289" s="177"/>
      <c r="S289" s="177"/>
      <c r="T289" s="177"/>
      <c r="U289" s="177"/>
      <c r="V289" s="177"/>
    </row>
    <row r="290" spans="1:29">
      <c r="A290" s="57" t="s">
        <v>163</v>
      </c>
      <c r="B290" s="57" t="s">
        <v>104</v>
      </c>
      <c r="C290" s="174">
        <v>2</v>
      </c>
      <c r="D290" s="174">
        <v>2</v>
      </c>
      <c r="E290" s="174">
        <v>3</v>
      </c>
      <c r="F290" s="174">
        <v>3</v>
      </c>
      <c r="G290" s="174">
        <v>3</v>
      </c>
      <c r="H290" s="174">
        <v>3</v>
      </c>
      <c r="I290" s="174">
        <v>2</v>
      </c>
      <c r="J290" s="174">
        <v>3</v>
      </c>
      <c r="K290" s="174">
        <v>2</v>
      </c>
      <c r="L290" s="174">
        <v>3</v>
      </c>
      <c r="M290" s="174">
        <v>3</v>
      </c>
      <c r="N290" s="174" t="s">
        <v>1</v>
      </c>
      <c r="O290" s="174">
        <v>3</v>
      </c>
      <c r="P290" s="174"/>
      <c r="Q290" s="169"/>
      <c r="R290" s="168"/>
      <c r="S290" s="168"/>
      <c r="T290" s="168"/>
      <c r="U290" s="168"/>
      <c r="V290" s="167"/>
      <c r="W290" s="167"/>
      <c r="X290" s="167"/>
      <c r="Y290" s="167"/>
      <c r="Z290" s="167"/>
      <c r="AA290" s="167"/>
      <c r="AB290" s="167"/>
      <c r="AC290" s="167"/>
    </row>
    <row r="291" spans="1:29">
      <c r="A291" s="57" t="s">
        <v>161</v>
      </c>
      <c r="B291" s="57" t="s">
        <v>104</v>
      </c>
      <c r="C291" s="174">
        <v>5</v>
      </c>
      <c r="D291" s="174">
        <v>5</v>
      </c>
      <c r="E291" s="174">
        <v>5</v>
      </c>
      <c r="F291" s="174">
        <v>5</v>
      </c>
      <c r="G291" s="174">
        <v>5</v>
      </c>
      <c r="H291" s="174">
        <v>5</v>
      </c>
      <c r="I291" s="174">
        <v>5</v>
      </c>
      <c r="J291" s="174">
        <v>4</v>
      </c>
      <c r="K291" s="174">
        <v>5</v>
      </c>
      <c r="L291" s="174">
        <v>5</v>
      </c>
      <c r="M291" s="174">
        <v>5</v>
      </c>
      <c r="N291" s="175" t="s">
        <v>1</v>
      </c>
      <c r="O291" s="174">
        <v>5</v>
      </c>
      <c r="P291" s="175"/>
      <c r="Q291" s="168"/>
      <c r="R291" s="168"/>
      <c r="S291" s="168"/>
      <c r="T291" s="168"/>
      <c r="U291" s="168"/>
      <c r="V291" s="167"/>
      <c r="W291" s="167"/>
      <c r="X291" s="167"/>
      <c r="Y291" s="167"/>
      <c r="Z291" s="167"/>
      <c r="AA291" s="167"/>
      <c r="AB291" s="167"/>
      <c r="AC291" s="167"/>
    </row>
    <row r="292" spans="1:29">
      <c r="A292" s="57" t="s">
        <v>157</v>
      </c>
      <c r="B292" s="57" t="s">
        <v>104</v>
      </c>
      <c r="C292" s="174">
        <v>4</v>
      </c>
      <c r="D292" s="174">
        <v>2</v>
      </c>
      <c r="E292" s="174">
        <v>3</v>
      </c>
      <c r="F292" s="174">
        <v>2</v>
      </c>
      <c r="G292" s="174">
        <v>3</v>
      </c>
      <c r="H292" s="174">
        <v>3</v>
      </c>
      <c r="I292" s="174">
        <v>4</v>
      </c>
      <c r="J292" s="174">
        <v>1</v>
      </c>
      <c r="K292" s="174">
        <v>4</v>
      </c>
      <c r="L292" s="174">
        <v>3</v>
      </c>
      <c r="M292" s="174">
        <v>2</v>
      </c>
      <c r="N292" s="174" t="s">
        <v>1</v>
      </c>
      <c r="O292" s="174">
        <v>1</v>
      </c>
      <c r="P292" s="175" t="s">
        <v>1</v>
      </c>
      <c r="Q292" s="168" t="s">
        <v>1</v>
      </c>
      <c r="R292" s="168" t="s">
        <v>1</v>
      </c>
      <c r="S292" s="168" t="s">
        <v>1</v>
      </c>
      <c r="T292" s="168" t="s">
        <v>1</v>
      </c>
      <c r="U292" s="167" t="s">
        <v>1</v>
      </c>
      <c r="V292" s="167" t="s">
        <v>1</v>
      </c>
      <c r="W292" s="167" t="s">
        <v>1</v>
      </c>
      <c r="X292" s="167" t="s">
        <v>1</v>
      </c>
      <c r="Y292" s="167" t="s">
        <v>1</v>
      </c>
      <c r="Z292" s="167" t="s">
        <v>1</v>
      </c>
      <c r="AA292" s="167" t="s">
        <v>1</v>
      </c>
      <c r="AB292" s="167" t="s">
        <v>1</v>
      </c>
    </row>
    <row r="293" spans="1:29">
      <c r="A293" s="57" t="s">
        <v>165</v>
      </c>
      <c r="B293" s="57" t="s">
        <v>104</v>
      </c>
      <c r="C293" s="174">
        <v>4</v>
      </c>
      <c r="D293" s="174">
        <v>4</v>
      </c>
      <c r="E293" s="174">
        <v>3</v>
      </c>
      <c r="F293" s="174">
        <v>3</v>
      </c>
      <c r="G293" s="174">
        <v>3</v>
      </c>
      <c r="H293" s="174">
        <v>3</v>
      </c>
      <c r="I293" s="174">
        <v>3</v>
      </c>
      <c r="J293" s="174">
        <v>3</v>
      </c>
      <c r="K293" s="174">
        <v>3</v>
      </c>
      <c r="L293" s="174">
        <v>3</v>
      </c>
      <c r="M293" s="174">
        <v>3</v>
      </c>
      <c r="N293" s="174" t="s">
        <v>1</v>
      </c>
      <c r="O293" s="174">
        <v>2</v>
      </c>
    </row>
    <row r="294" spans="1:29">
      <c r="A294" s="57" t="s">
        <v>159</v>
      </c>
      <c r="B294" s="57" t="s">
        <v>104</v>
      </c>
      <c r="C294" s="174">
        <v>5</v>
      </c>
      <c r="D294" s="174">
        <v>5</v>
      </c>
      <c r="E294" s="174">
        <v>5</v>
      </c>
      <c r="F294" s="174">
        <v>4</v>
      </c>
      <c r="G294" s="174">
        <v>5</v>
      </c>
      <c r="H294" s="174">
        <v>5</v>
      </c>
      <c r="I294" s="174">
        <v>5</v>
      </c>
      <c r="J294" s="174">
        <v>4</v>
      </c>
      <c r="K294" s="174">
        <v>5</v>
      </c>
      <c r="L294" s="174">
        <v>5</v>
      </c>
      <c r="M294" s="174">
        <v>5</v>
      </c>
      <c r="N294" s="174" t="s">
        <v>1</v>
      </c>
      <c r="O294" s="174">
        <v>3</v>
      </c>
      <c r="P294" s="175"/>
      <c r="Q294" s="168"/>
      <c r="R294" s="168"/>
      <c r="S294" s="168"/>
      <c r="T294" s="168"/>
      <c r="U294" s="167"/>
      <c r="V294" s="167"/>
      <c r="W294" s="167"/>
      <c r="X294" s="167"/>
      <c r="Y294" s="167"/>
      <c r="Z294" s="167"/>
      <c r="AA294" s="167"/>
      <c r="AB294" s="167"/>
    </row>
    <row r="295" spans="1:29">
      <c r="A295" s="57" t="s">
        <v>154</v>
      </c>
      <c r="B295" s="57" t="s">
        <v>104</v>
      </c>
      <c r="C295" s="174">
        <v>4</v>
      </c>
      <c r="D295" s="174">
        <v>5</v>
      </c>
      <c r="E295" s="174">
        <v>4</v>
      </c>
      <c r="F295" s="174">
        <v>4</v>
      </c>
      <c r="G295" s="174">
        <v>4</v>
      </c>
      <c r="H295" s="174">
        <v>4</v>
      </c>
      <c r="I295" s="174">
        <v>4</v>
      </c>
      <c r="J295" s="174">
        <v>4</v>
      </c>
      <c r="K295" s="174">
        <v>4</v>
      </c>
      <c r="L295" s="174">
        <v>4</v>
      </c>
      <c r="M295" s="174">
        <v>4</v>
      </c>
      <c r="N295" s="174" t="s">
        <v>1</v>
      </c>
      <c r="O295" s="174">
        <v>2</v>
      </c>
      <c r="P295" s="175"/>
      <c r="Q295" s="168"/>
      <c r="R295" s="168"/>
      <c r="S295" s="168"/>
      <c r="T295" s="168"/>
      <c r="U295" s="167"/>
      <c r="V295" s="167"/>
      <c r="W295" s="167"/>
      <c r="X295" s="167"/>
      <c r="Y295" s="167"/>
      <c r="Z295" s="167"/>
      <c r="AA295" s="167"/>
      <c r="AB295" s="167"/>
    </row>
    <row r="296" spans="1:29">
      <c r="A296" s="57" t="s">
        <v>162</v>
      </c>
      <c r="B296" s="57" t="s">
        <v>104</v>
      </c>
      <c r="C296" s="174">
        <v>3</v>
      </c>
      <c r="D296" s="174">
        <v>3</v>
      </c>
      <c r="E296" s="174">
        <v>3</v>
      </c>
      <c r="F296" s="174">
        <v>2</v>
      </c>
      <c r="G296" s="174">
        <v>2</v>
      </c>
      <c r="H296" s="174">
        <v>3</v>
      </c>
      <c r="I296" s="174">
        <v>2</v>
      </c>
      <c r="J296" s="174">
        <v>2</v>
      </c>
      <c r="K296" s="174">
        <v>2</v>
      </c>
      <c r="L296" s="174">
        <v>2</v>
      </c>
      <c r="M296" s="174">
        <v>3</v>
      </c>
      <c r="N296" s="175" t="s">
        <v>1</v>
      </c>
      <c r="O296" s="174">
        <v>2</v>
      </c>
      <c r="P296" s="175"/>
      <c r="Q296" s="168"/>
      <c r="R296" s="168"/>
      <c r="S296" s="168"/>
      <c r="T296" s="168"/>
      <c r="U296" s="168"/>
      <c r="V296" s="167"/>
      <c r="W296" s="167"/>
      <c r="X296" s="167"/>
      <c r="Y296" s="167"/>
      <c r="Z296" s="167"/>
      <c r="AA296" s="167"/>
      <c r="AB296" s="167"/>
      <c r="AC296" s="167"/>
    </row>
    <row r="297" spans="1:29" s="26" customFormat="1">
      <c r="B297" s="26" t="s">
        <v>387</v>
      </c>
      <c r="C297" s="29">
        <f>SUM(C290:C296)</f>
        <v>27</v>
      </c>
      <c r="D297" s="29">
        <f t="shared" ref="D297:M297" si="71">SUM(D290:D296)</f>
        <v>26</v>
      </c>
      <c r="E297" s="29">
        <f t="shared" si="71"/>
        <v>26</v>
      </c>
      <c r="F297" s="29">
        <f t="shared" si="71"/>
        <v>23</v>
      </c>
      <c r="G297" s="29">
        <f t="shared" si="71"/>
        <v>25</v>
      </c>
      <c r="H297" s="29">
        <f t="shared" si="71"/>
        <v>26</v>
      </c>
      <c r="I297" s="29">
        <f t="shared" si="71"/>
        <v>25</v>
      </c>
      <c r="J297" s="29">
        <f t="shared" si="71"/>
        <v>21</v>
      </c>
      <c r="K297" s="29">
        <f t="shared" si="71"/>
        <v>25</v>
      </c>
      <c r="L297" s="29">
        <f t="shared" si="71"/>
        <v>25</v>
      </c>
      <c r="M297" s="29">
        <f t="shared" si="71"/>
        <v>25</v>
      </c>
      <c r="N297" s="26">
        <f>SUM(C297:M297)</f>
        <v>274</v>
      </c>
      <c r="O297" s="29">
        <f>SUM(O290:O296)</f>
        <v>18</v>
      </c>
      <c r="P297" s="26">
        <f>SUM(N297:O297)</f>
        <v>292</v>
      </c>
    </row>
    <row r="298" spans="1:29" s="26" customFormat="1">
      <c r="B298" s="26" t="s">
        <v>388</v>
      </c>
      <c r="C298" s="29">
        <v>1</v>
      </c>
      <c r="D298" s="29">
        <v>1</v>
      </c>
      <c r="E298" s="29">
        <v>3</v>
      </c>
      <c r="F298" s="29">
        <v>3</v>
      </c>
      <c r="G298" s="29">
        <v>3</v>
      </c>
      <c r="H298" s="29">
        <v>1</v>
      </c>
      <c r="I298" s="29">
        <v>1</v>
      </c>
      <c r="J298" s="29">
        <v>2</v>
      </c>
      <c r="K298" s="29">
        <v>1</v>
      </c>
      <c r="L298" s="29">
        <v>3</v>
      </c>
      <c r="M298" s="29">
        <v>2</v>
      </c>
      <c r="N298" s="29"/>
      <c r="O298" s="29">
        <v>3</v>
      </c>
    </row>
    <row r="299" spans="1:29" s="26" customFormat="1">
      <c r="B299" s="26" t="s">
        <v>389</v>
      </c>
      <c r="C299" s="29">
        <f>C297*C298</f>
        <v>27</v>
      </c>
      <c r="D299" s="29">
        <f t="shared" ref="D299:P299" si="72">D297*D298</f>
        <v>26</v>
      </c>
      <c r="E299" s="29">
        <f t="shared" si="72"/>
        <v>78</v>
      </c>
      <c r="F299" s="29">
        <f t="shared" si="72"/>
        <v>69</v>
      </c>
      <c r="G299" s="29">
        <f t="shared" si="72"/>
        <v>75</v>
      </c>
      <c r="H299" s="29">
        <f t="shared" si="72"/>
        <v>26</v>
      </c>
      <c r="I299" s="29">
        <f t="shared" si="72"/>
        <v>25</v>
      </c>
      <c r="J299" s="29">
        <f t="shared" si="72"/>
        <v>42</v>
      </c>
      <c r="K299" s="29">
        <f t="shared" si="72"/>
        <v>25</v>
      </c>
      <c r="L299" s="29">
        <f t="shared" si="72"/>
        <v>75</v>
      </c>
      <c r="M299" s="29">
        <f t="shared" si="72"/>
        <v>50</v>
      </c>
      <c r="N299" s="37">
        <f>SUM(C299:M299)</f>
        <v>518</v>
      </c>
      <c r="O299" s="29">
        <f t="shared" ref="O299:AA299" si="73">O297*O298</f>
        <v>54</v>
      </c>
      <c r="P299" s="37">
        <f>SUM(N299:O299)</f>
        <v>572</v>
      </c>
    </row>
    <row r="300" spans="1:29" s="26" customFormat="1">
      <c r="B300" s="26" t="s">
        <v>390</v>
      </c>
      <c r="C300" s="29">
        <v>35</v>
      </c>
      <c r="D300" s="29">
        <v>35</v>
      </c>
      <c r="E300" s="29">
        <v>105</v>
      </c>
      <c r="F300" s="29">
        <v>105</v>
      </c>
      <c r="G300" s="29">
        <v>105</v>
      </c>
      <c r="H300" s="29">
        <v>35</v>
      </c>
      <c r="I300" s="29">
        <v>35</v>
      </c>
      <c r="J300" s="29">
        <v>70</v>
      </c>
      <c r="K300" s="29">
        <v>35</v>
      </c>
      <c r="L300" s="29">
        <v>105</v>
      </c>
      <c r="M300" s="29">
        <v>70</v>
      </c>
      <c r="N300" s="26">
        <f>SUM(C300:M300)</f>
        <v>735</v>
      </c>
      <c r="O300" s="29">
        <v>105</v>
      </c>
      <c r="P300" s="37">
        <f>SUM(N300:O300)</f>
        <v>840</v>
      </c>
    </row>
    <row r="301" spans="1:29" s="180" customFormat="1">
      <c r="A301" s="177" t="s">
        <v>391</v>
      </c>
      <c r="B301" s="177"/>
      <c r="C301" s="178">
        <f>(C298*C297)/C300</f>
        <v>0.77142857142857146</v>
      </c>
      <c r="D301" s="178">
        <f>(D298*D297)/D300</f>
        <v>0.74285714285714288</v>
      </c>
      <c r="E301" s="178">
        <f>(E298*E297)/E300</f>
        <v>0.74285714285714288</v>
      </c>
      <c r="F301" s="178">
        <f>(F298*F297)/F300</f>
        <v>0.65714285714285714</v>
      </c>
      <c r="G301" s="178">
        <f>(G298*G297)/G300</f>
        <v>0.7142857142857143</v>
      </c>
      <c r="H301" s="178">
        <f>(H298*H297)/H300</f>
        <v>0.74285714285714288</v>
      </c>
      <c r="I301" s="178">
        <f>(I298*I297)/I300</f>
        <v>0.7142857142857143</v>
      </c>
      <c r="J301" s="178">
        <f>(J298*J297)/J300</f>
        <v>0.6</v>
      </c>
      <c r="K301" s="178">
        <f>(K298*K297)/K300</f>
        <v>0.7142857142857143</v>
      </c>
      <c r="L301" s="178">
        <f>(L298*L297)/L300</f>
        <v>0.7142857142857143</v>
      </c>
      <c r="M301" s="178">
        <f>(M298*M297)/M300</f>
        <v>0.7142857142857143</v>
      </c>
      <c r="N301" s="179">
        <f>N299/N300</f>
        <v>0.70476190476190481</v>
      </c>
      <c r="O301" s="178">
        <f>(O298*O297)/O300</f>
        <v>0.51428571428571423</v>
      </c>
      <c r="P301" s="179">
        <f>P299/P300</f>
        <v>0.68095238095238098</v>
      </c>
      <c r="Q301" s="177"/>
      <c r="R301" s="177"/>
      <c r="S301" s="177"/>
      <c r="T301" s="177"/>
      <c r="U301" s="177"/>
      <c r="V301" s="177"/>
    </row>
    <row r="302" spans="1:29">
      <c r="A302" s="57" t="s">
        <v>163</v>
      </c>
      <c r="B302" s="57" t="s">
        <v>106</v>
      </c>
      <c r="C302" s="174">
        <v>5</v>
      </c>
      <c r="D302" s="174">
        <v>5</v>
      </c>
      <c r="E302" s="174">
        <v>5</v>
      </c>
      <c r="F302" s="174">
        <v>5</v>
      </c>
      <c r="G302" s="174">
        <v>5</v>
      </c>
      <c r="H302" s="174">
        <v>4</v>
      </c>
      <c r="I302" s="174">
        <v>4</v>
      </c>
      <c r="J302" s="174">
        <v>5</v>
      </c>
      <c r="K302" s="174">
        <v>5</v>
      </c>
      <c r="L302" s="174">
        <v>5</v>
      </c>
      <c r="M302" s="174">
        <v>5</v>
      </c>
      <c r="N302" s="174" t="s">
        <v>1</v>
      </c>
      <c r="O302" s="174">
        <v>5</v>
      </c>
      <c r="P302" s="174"/>
      <c r="Q302" s="168"/>
      <c r="R302" s="168"/>
      <c r="S302" s="168"/>
      <c r="T302" s="168"/>
      <c r="U302" s="168"/>
      <c r="V302" s="167"/>
      <c r="W302" s="167"/>
      <c r="X302" s="167"/>
      <c r="Y302" s="167"/>
      <c r="Z302" s="167"/>
      <c r="AA302" s="167"/>
      <c r="AB302" s="167"/>
      <c r="AC302" s="167"/>
    </row>
    <row r="303" spans="1:29">
      <c r="A303" s="57" t="s">
        <v>161</v>
      </c>
      <c r="B303" s="57" t="s">
        <v>106</v>
      </c>
      <c r="C303" s="174">
        <v>5</v>
      </c>
      <c r="D303" s="174">
        <v>5</v>
      </c>
      <c r="E303" s="174">
        <v>5</v>
      </c>
      <c r="F303" s="174">
        <v>5</v>
      </c>
      <c r="G303" s="174">
        <v>5</v>
      </c>
      <c r="H303" s="174">
        <v>5</v>
      </c>
      <c r="I303" s="174">
        <v>5</v>
      </c>
      <c r="J303" s="174">
        <v>5</v>
      </c>
      <c r="K303" s="174">
        <v>5</v>
      </c>
      <c r="L303" s="174">
        <v>5</v>
      </c>
      <c r="M303" s="174">
        <v>5</v>
      </c>
      <c r="N303" s="175" t="s">
        <v>1</v>
      </c>
      <c r="O303" s="174">
        <v>5</v>
      </c>
      <c r="P303" s="175"/>
      <c r="Q303" s="168"/>
      <c r="R303" s="168"/>
      <c r="S303" s="168"/>
      <c r="T303" s="168"/>
      <c r="U303" s="168"/>
      <c r="V303" s="167"/>
      <c r="W303" s="167"/>
      <c r="X303" s="167"/>
      <c r="Y303" s="167"/>
      <c r="Z303" s="167"/>
      <c r="AA303" s="167"/>
      <c r="AB303" s="167"/>
      <c r="AC303" s="167"/>
    </row>
    <row r="304" spans="1:29">
      <c r="A304" s="57" t="s">
        <v>157</v>
      </c>
      <c r="B304" s="57" t="s">
        <v>106</v>
      </c>
      <c r="C304" s="174">
        <v>5</v>
      </c>
      <c r="D304" s="174">
        <v>5</v>
      </c>
      <c r="E304" s="174">
        <v>5</v>
      </c>
      <c r="F304" s="174">
        <v>5</v>
      </c>
      <c r="G304" s="174">
        <v>5</v>
      </c>
      <c r="H304" s="174">
        <v>5</v>
      </c>
      <c r="I304" s="174">
        <v>5</v>
      </c>
      <c r="J304" s="174">
        <v>5</v>
      </c>
      <c r="K304" s="174">
        <v>5</v>
      </c>
      <c r="L304" s="174">
        <v>5</v>
      </c>
      <c r="M304" s="174">
        <v>5</v>
      </c>
      <c r="N304" s="174" t="s">
        <v>1</v>
      </c>
      <c r="O304" s="174">
        <v>5</v>
      </c>
      <c r="P304" s="175" t="s">
        <v>1</v>
      </c>
      <c r="Q304" s="168" t="s">
        <v>1</v>
      </c>
      <c r="R304" s="168" t="s">
        <v>1</v>
      </c>
      <c r="S304" s="168" t="s">
        <v>1</v>
      </c>
      <c r="T304" s="168" t="s">
        <v>1</v>
      </c>
      <c r="U304" s="167"/>
      <c r="V304" s="167"/>
      <c r="W304" s="167"/>
      <c r="X304" s="167"/>
      <c r="Y304" s="167"/>
      <c r="Z304" s="167"/>
      <c r="AA304" s="167"/>
      <c r="AB304" s="167"/>
    </row>
    <row r="305" spans="1:29">
      <c r="A305" s="57" t="s">
        <v>165</v>
      </c>
      <c r="B305" s="57" t="s">
        <v>106</v>
      </c>
      <c r="C305" s="174">
        <v>5</v>
      </c>
      <c r="D305" s="174">
        <v>5</v>
      </c>
      <c r="E305" s="174">
        <v>5</v>
      </c>
      <c r="F305" s="174">
        <v>5</v>
      </c>
      <c r="G305" s="174">
        <v>5</v>
      </c>
      <c r="H305" s="174">
        <v>5</v>
      </c>
      <c r="I305" s="174">
        <v>5</v>
      </c>
      <c r="J305" s="174">
        <v>5</v>
      </c>
      <c r="K305" s="174">
        <v>5</v>
      </c>
      <c r="L305" s="174">
        <v>5</v>
      </c>
      <c r="M305" s="174">
        <v>5</v>
      </c>
      <c r="N305" s="174" t="s">
        <v>1</v>
      </c>
      <c r="O305" s="174">
        <v>4</v>
      </c>
    </row>
    <row r="306" spans="1:29">
      <c r="A306" s="57" t="s">
        <v>159</v>
      </c>
      <c r="B306" s="57" t="s">
        <v>106</v>
      </c>
      <c r="C306" s="174">
        <v>5</v>
      </c>
      <c r="D306" s="174">
        <v>5</v>
      </c>
      <c r="E306" s="174">
        <v>5</v>
      </c>
      <c r="F306" s="174">
        <v>5</v>
      </c>
      <c r="G306" s="174">
        <v>5</v>
      </c>
      <c r="H306" s="174">
        <v>5</v>
      </c>
      <c r="I306" s="174">
        <v>5</v>
      </c>
      <c r="J306" s="174">
        <v>5</v>
      </c>
      <c r="K306" s="174">
        <v>5</v>
      </c>
      <c r="L306" s="174">
        <v>5</v>
      </c>
      <c r="M306" s="174">
        <v>5</v>
      </c>
      <c r="N306" s="175" t="s">
        <v>1</v>
      </c>
      <c r="O306" s="174">
        <v>5</v>
      </c>
      <c r="P306" s="175"/>
      <c r="Q306" s="168"/>
      <c r="R306" s="168"/>
      <c r="S306" s="168"/>
      <c r="T306" s="168"/>
      <c r="U306" s="167"/>
      <c r="V306" s="167"/>
      <c r="W306" s="167"/>
      <c r="X306" s="167"/>
      <c r="Y306" s="167"/>
      <c r="Z306" s="167"/>
      <c r="AA306" s="167"/>
      <c r="AB306" s="167"/>
    </row>
    <row r="307" spans="1:29">
      <c r="A307" s="57" t="s">
        <v>154</v>
      </c>
      <c r="B307" s="57" t="s">
        <v>106</v>
      </c>
      <c r="C307" s="174">
        <v>5</v>
      </c>
      <c r="D307" s="174">
        <v>5</v>
      </c>
      <c r="E307" s="174">
        <v>5</v>
      </c>
      <c r="F307" s="174">
        <v>5</v>
      </c>
      <c r="G307" s="174">
        <v>5</v>
      </c>
      <c r="H307" s="174">
        <v>5</v>
      </c>
      <c r="I307" s="174">
        <v>5</v>
      </c>
      <c r="J307" s="174">
        <v>5</v>
      </c>
      <c r="K307" s="174">
        <v>5</v>
      </c>
      <c r="L307" s="174">
        <v>5</v>
      </c>
      <c r="M307" s="174">
        <v>5</v>
      </c>
      <c r="N307" s="174" t="s">
        <v>1</v>
      </c>
      <c r="O307" s="174">
        <v>5</v>
      </c>
      <c r="P307" s="175"/>
      <c r="Q307" s="168"/>
      <c r="R307" s="168"/>
      <c r="S307" s="168"/>
      <c r="T307" s="168"/>
      <c r="U307" s="167"/>
      <c r="V307" s="167"/>
      <c r="W307" s="167"/>
      <c r="X307" s="167"/>
      <c r="Y307" s="167"/>
      <c r="Z307" s="167"/>
      <c r="AA307" s="167"/>
      <c r="AB307" s="167"/>
    </row>
    <row r="308" spans="1:29">
      <c r="A308" s="57" t="s">
        <v>162</v>
      </c>
      <c r="B308" s="57" t="s">
        <v>106</v>
      </c>
      <c r="C308" s="174">
        <v>3</v>
      </c>
      <c r="D308" s="174">
        <v>4</v>
      </c>
      <c r="E308" s="174">
        <v>3</v>
      </c>
      <c r="F308" s="174">
        <v>4</v>
      </c>
      <c r="G308" s="174">
        <v>4</v>
      </c>
      <c r="H308" s="174">
        <v>3</v>
      </c>
      <c r="I308" s="174">
        <v>3</v>
      </c>
      <c r="J308" s="174">
        <v>4</v>
      </c>
      <c r="K308" s="174">
        <v>4</v>
      </c>
      <c r="L308" s="174">
        <v>4</v>
      </c>
      <c r="M308" s="174">
        <v>3</v>
      </c>
      <c r="N308" s="175" t="s">
        <v>1</v>
      </c>
      <c r="O308" s="174">
        <v>4</v>
      </c>
      <c r="P308" s="175"/>
      <c r="Q308" s="168"/>
      <c r="R308" s="168"/>
      <c r="S308" s="168"/>
      <c r="T308" s="168"/>
      <c r="U308" s="168"/>
      <c r="V308" s="167"/>
      <c r="W308" s="167"/>
      <c r="X308" s="167"/>
      <c r="Y308" s="167"/>
      <c r="Z308" s="167"/>
      <c r="AA308" s="167"/>
      <c r="AB308" s="167"/>
      <c r="AC308" s="167"/>
    </row>
    <row r="309" spans="1:29" s="26" customFormat="1">
      <c r="B309" s="26" t="s">
        <v>387</v>
      </c>
      <c r="C309" s="29">
        <f>SUM(C302:C308)</f>
        <v>33</v>
      </c>
      <c r="D309" s="29">
        <f t="shared" ref="D309:M309" si="74">SUM(D302:D308)</f>
        <v>34</v>
      </c>
      <c r="E309" s="29">
        <f t="shared" si="74"/>
        <v>33</v>
      </c>
      <c r="F309" s="29">
        <f t="shared" si="74"/>
        <v>34</v>
      </c>
      <c r="G309" s="29">
        <f t="shared" si="74"/>
        <v>34</v>
      </c>
      <c r="H309" s="29">
        <f t="shared" si="74"/>
        <v>32</v>
      </c>
      <c r="I309" s="29">
        <f t="shared" si="74"/>
        <v>32</v>
      </c>
      <c r="J309" s="29">
        <f t="shared" si="74"/>
        <v>34</v>
      </c>
      <c r="K309" s="29">
        <f t="shared" si="74"/>
        <v>34</v>
      </c>
      <c r="L309" s="29">
        <f t="shared" si="74"/>
        <v>34</v>
      </c>
      <c r="M309" s="29">
        <f t="shared" si="74"/>
        <v>33</v>
      </c>
      <c r="N309" s="26">
        <f>SUM(C309:M309)</f>
        <v>367</v>
      </c>
      <c r="O309" s="29">
        <f>SUM(O302:O308)</f>
        <v>33</v>
      </c>
      <c r="P309" s="26">
        <f>SUM(N309:O309)</f>
        <v>400</v>
      </c>
    </row>
    <row r="310" spans="1:29" s="26" customFormat="1">
      <c r="B310" s="26" t="s">
        <v>388</v>
      </c>
      <c r="C310" s="29">
        <v>1</v>
      </c>
      <c r="D310" s="29">
        <v>1</v>
      </c>
      <c r="E310" s="29">
        <v>3</v>
      </c>
      <c r="F310" s="29">
        <v>3</v>
      </c>
      <c r="G310" s="29">
        <v>3</v>
      </c>
      <c r="H310" s="29">
        <v>1</v>
      </c>
      <c r="I310" s="29">
        <v>1</v>
      </c>
      <c r="J310" s="29">
        <v>2</v>
      </c>
      <c r="K310" s="29">
        <v>1</v>
      </c>
      <c r="L310" s="29">
        <v>3</v>
      </c>
      <c r="M310" s="29">
        <v>2</v>
      </c>
      <c r="N310" s="29"/>
      <c r="O310" s="29">
        <v>3</v>
      </c>
    </row>
    <row r="311" spans="1:29" s="26" customFormat="1">
      <c r="B311" s="26" t="s">
        <v>389</v>
      </c>
      <c r="C311" s="29">
        <f>C309*C310</f>
        <v>33</v>
      </c>
      <c r="D311" s="29">
        <f t="shared" ref="D311:P311" si="75">D309*D310</f>
        <v>34</v>
      </c>
      <c r="E311" s="29">
        <f t="shared" si="75"/>
        <v>99</v>
      </c>
      <c r="F311" s="29">
        <f t="shared" si="75"/>
        <v>102</v>
      </c>
      <c r="G311" s="29">
        <f t="shared" si="75"/>
        <v>102</v>
      </c>
      <c r="H311" s="29">
        <f t="shared" si="75"/>
        <v>32</v>
      </c>
      <c r="I311" s="29">
        <f t="shared" si="75"/>
        <v>32</v>
      </c>
      <c r="J311" s="29">
        <f t="shared" si="75"/>
        <v>68</v>
      </c>
      <c r="K311" s="29">
        <f t="shared" si="75"/>
        <v>34</v>
      </c>
      <c r="L311" s="29">
        <f t="shared" si="75"/>
        <v>102</v>
      </c>
      <c r="M311" s="29">
        <f t="shared" si="75"/>
        <v>66</v>
      </c>
      <c r="N311" s="37">
        <f>SUM(C311:M311)</f>
        <v>704</v>
      </c>
      <c r="O311" s="29">
        <f t="shared" ref="O311:AA311" si="76">O309*O310</f>
        <v>99</v>
      </c>
      <c r="P311" s="37">
        <f>SUM(N311:O311)</f>
        <v>803</v>
      </c>
    </row>
    <row r="312" spans="1:29" s="26" customFormat="1">
      <c r="B312" s="26" t="s">
        <v>390</v>
      </c>
      <c r="C312" s="29">
        <v>35</v>
      </c>
      <c r="D312" s="29">
        <v>35</v>
      </c>
      <c r="E312" s="29">
        <v>105</v>
      </c>
      <c r="F312" s="29">
        <v>105</v>
      </c>
      <c r="G312" s="29">
        <v>105</v>
      </c>
      <c r="H312" s="29">
        <v>35</v>
      </c>
      <c r="I312" s="29">
        <v>35</v>
      </c>
      <c r="J312" s="29">
        <v>70</v>
      </c>
      <c r="K312" s="29">
        <v>35</v>
      </c>
      <c r="L312" s="29">
        <v>105</v>
      </c>
      <c r="M312" s="29">
        <v>70</v>
      </c>
      <c r="N312" s="26">
        <f>SUM(C312:M312)</f>
        <v>735</v>
      </c>
      <c r="O312" s="29">
        <v>105</v>
      </c>
      <c r="P312" s="37">
        <f>SUM(N312:O312)</f>
        <v>840</v>
      </c>
    </row>
    <row r="313" spans="1:29" s="180" customFormat="1">
      <c r="A313" s="177" t="s">
        <v>391</v>
      </c>
      <c r="B313" s="177"/>
      <c r="C313" s="178">
        <f>(C310*C309)/C312</f>
        <v>0.94285714285714284</v>
      </c>
      <c r="D313" s="178">
        <f>(D310*D309)/D312</f>
        <v>0.97142857142857142</v>
      </c>
      <c r="E313" s="178">
        <f>(E310*E309)/E312</f>
        <v>0.94285714285714284</v>
      </c>
      <c r="F313" s="178">
        <f>(F310*F309)/F312</f>
        <v>0.97142857142857142</v>
      </c>
      <c r="G313" s="178">
        <f>(G310*G309)/G312</f>
        <v>0.97142857142857142</v>
      </c>
      <c r="H313" s="178">
        <f>(H310*H309)/H312</f>
        <v>0.91428571428571426</v>
      </c>
      <c r="I313" s="178">
        <f>(I310*I309)/I312</f>
        <v>0.91428571428571426</v>
      </c>
      <c r="J313" s="178">
        <f>(J310*J309)/J312</f>
        <v>0.97142857142857142</v>
      </c>
      <c r="K313" s="178">
        <f>(K310*K309)/K312</f>
        <v>0.97142857142857142</v>
      </c>
      <c r="L313" s="178">
        <f>(L310*L309)/L312</f>
        <v>0.97142857142857142</v>
      </c>
      <c r="M313" s="178">
        <f>(M310*M309)/M312</f>
        <v>0.94285714285714284</v>
      </c>
      <c r="N313" s="179">
        <f>N311/N312</f>
        <v>0.95782312925170066</v>
      </c>
      <c r="O313" s="178">
        <f>(O310*O309)/O312</f>
        <v>0.94285714285714284</v>
      </c>
      <c r="P313" s="179">
        <f>P311/P312</f>
        <v>0.955952380952381</v>
      </c>
      <c r="Q313" s="177"/>
      <c r="R313" s="177"/>
      <c r="S313" s="177"/>
      <c r="T313" s="177"/>
      <c r="U313" s="177"/>
      <c r="V313" s="177"/>
    </row>
    <row r="314" spans="1:29">
      <c r="A314" s="57" t="s">
        <v>163</v>
      </c>
      <c r="B314" s="57" t="s">
        <v>108</v>
      </c>
      <c r="C314" s="174">
        <v>4</v>
      </c>
      <c r="D314" s="174">
        <v>4</v>
      </c>
      <c r="E314" s="174">
        <v>4</v>
      </c>
      <c r="F314" s="174">
        <v>3</v>
      </c>
      <c r="G314" s="174">
        <v>3</v>
      </c>
      <c r="H314" s="174">
        <v>3</v>
      </c>
      <c r="I314" s="174">
        <v>4</v>
      </c>
      <c r="J314" s="174">
        <v>4</v>
      </c>
      <c r="K314" s="174">
        <v>4</v>
      </c>
      <c r="L314" s="174">
        <v>4</v>
      </c>
      <c r="M314" s="174">
        <v>4</v>
      </c>
      <c r="N314" s="175" t="s">
        <v>1</v>
      </c>
      <c r="O314" s="174">
        <v>4</v>
      </c>
      <c r="P314" s="175"/>
      <c r="Q314" s="168"/>
      <c r="R314" s="168"/>
      <c r="S314" s="168"/>
      <c r="T314" s="168"/>
      <c r="U314" s="168"/>
      <c r="V314" s="167"/>
      <c r="W314" s="167"/>
      <c r="X314" s="167"/>
      <c r="Y314" s="167"/>
      <c r="Z314" s="167"/>
      <c r="AA314" s="167"/>
      <c r="AB314" s="167"/>
      <c r="AC314" s="167"/>
    </row>
    <row r="315" spans="1:29">
      <c r="A315" s="57" t="s">
        <v>161</v>
      </c>
      <c r="B315" s="57" t="s">
        <v>108</v>
      </c>
      <c r="C315" s="174">
        <v>5</v>
      </c>
      <c r="D315" s="174">
        <v>5</v>
      </c>
      <c r="E315" s="174">
        <v>5</v>
      </c>
      <c r="F315" s="174">
        <v>4</v>
      </c>
      <c r="G315" s="174">
        <v>5</v>
      </c>
      <c r="H315" s="174">
        <v>5</v>
      </c>
      <c r="I315" s="174">
        <v>5</v>
      </c>
      <c r="J315" s="174">
        <v>5</v>
      </c>
      <c r="K315" s="174">
        <v>5</v>
      </c>
      <c r="L315" s="174">
        <v>5</v>
      </c>
      <c r="M315" s="174">
        <v>5</v>
      </c>
      <c r="N315" s="175" t="s">
        <v>1</v>
      </c>
      <c r="O315" s="174">
        <v>5</v>
      </c>
      <c r="P315" s="175"/>
      <c r="Q315" s="168"/>
      <c r="R315" s="168"/>
      <c r="S315" s="168"/>
      <c r="T315" s="168"/>
      <c r="U315" s="168"/>
      <c r="V315" s="167"/>
      <c r="W315" s="167"/>
      <c r="X315" s="167"/>
      <c r="Y315" s="167"/>
      <c r="Z315" s="167"/>
      <c r="AA315" s="167"/>
      <c r="AB315" s="167"/>
      <c r="AC315" s="167"/>
    </row>
    <row r="316" spans="1:29">
      <c r="A316" s="57" t="s">
        <v>157</v>
      </c>
      <c r="B316" s="57" t="s">
        <v>108</v>
      </c>
      <c r="C316" s="174">
        <v>4</v>
      </c>
      <c r="D316" s="174">
        <v>3</v>
      </c>
      <c r="E316" s="174">
        <v>4</v>
      </c>
      <c r="F316" s="174">
        <v>3</v>
      </c>
      <c r="G316" s="174">
        <v>3</v>
      </c>
      <c r="H316" s="174">
        <v>4</v>
      </c>
      <c r="I316" s="174">
        <v>4</v>
      </c>
      <c r="J316" s="174">
        <v>4</v>
      </c>
      <c r="K316" s="174">
        <v>5</v>
      </c>
      <c r="L316" s="174">
        <v>3</v>
      </c>
      <c r="M316" s="174">
        <v>3</v>
      </c>
      <c r="N316" s="174" t="s">
        <v>1</v>
      </c>
      <c r="O316" s="174">
        <v>4</v>
      </c>
      <c r="P316" s="175" t="s">
        <v>1</v>
      </c>
      <c r="Q316" s="168" t="s">
        <v>1</v>
      </c>
      <c r="R316" s="168" t="s">
        <v>1</v>
      </c>
      <c r="S316" s="168" t="s">
        <v>1</v>
      </c>
      <c r="T316" s="168" t="s">
        <v>1</v>
      </c>
      <c r="U316" s="167"/>
      <c r="V316" s="167"/>
      <c r="W316" s="167"/>
      <c r="X316" s="167"/>
      <c r="Y316" s="167"/>
      <c r="Z316" s="167"/>
      <c r="AA316" s="167"/>
      <c r="AB316" s="167"/>
    </row>
    <row r="317" spans="1:29">
      <c r="A317" s="57" t="s">
        <v>165</v>
      </c>
      <c r="B317" s="57" t="s">
        <v>108</v>
      </c>
      <c r="C317" s="174">
        <v>5</v>
      </c>
      <c r="D317" s="174">
        <v>5</v>
      </c>
      <c r="E317" s="174">
        <v>5</v>
      </c>
      <c r="F317" s="174">
        <v>5</v>
      </c>
      <c r="G317" s="174">
        <v>5</v>
      </c>
      <c r="H317" s="174">
        <v>5</v>
      </c>
      <c r="I317" s="174">
        <v>5</v>
      </c>
      <c r="J317" s="174">
        <v>5</v>
      </c>
      <c r="K317" s="174">
        <v>5</v>
      </c>
      <c r="L317" s="174">
        <v>5</v>
      </c>
      <c r="M317" s="174">
        <v>5</v>
      </c>
      <c r="N317" s="175" t="s">
        <v>1</v>
      </c>
      <c r="O317" s="174">
        <v>5</v>
      </c>
    </row>
    <row r="318" spans="1:29">
      <c r="A318" s="57" t="s">
        <v>159</v>
      </c>
      <c r="B318" s="57" t="s">
        <v>108</v>
      </c>
      <c r="C318" s="174">
        <v>5</v>
      </c>
      <c r="D318" s="174">
        <v>5</v>
      </c>
      <c r="E318" s="174">
        <v>5</v>
      </c>
      <c r="F318" s="174">
        <v>5</v>
      </c>
      <c r="G318" s="174">
        <v>5</v>
      </c>
      <c r="H318" s="174">
        <v>5</v>
      </c>
      <c r="I318" s="174">
        <v>5</v>
      </c>
      <c r="J318" s="174">
        <v>5</v>
      </c>
      <c r="K318" s="174">
        <v>5</v>
      </c>
      <c r="L318" s="174">
        <v>5</v>
      </c>
      <c r="M318" s="174">
        <v>5</v>
      </c>
      <c r="N318" s="175" t="s">
        <v>1</v>
      </c>
      <c r="O318" s="174">
        <v>5</v>
      </c>
      <c r="P318" s="175"/>
      <c r="Q318" s="168"/>
      <c r="R318" s="168"/>
      <c r="S318" s="168"/>
      <c r="T318" s="168"/>
      <c r="U318" s="167"/>
      <c r="V318" s="167"/>
      <c r="W318" s="167"/>
      <c r="X318" s="167"/>
      <c r="Y318" s="167"/>
      <c r="Z318" s="167"/>
      <c r="AA318" s="167"/>
      <c r="AB318" s="167"/>
    </row>
    <row r="319" spans="1:29">
      <c r="A319" s="57" t="s">
        <v>154</v>
      </c>
      <c r="B319" s="57" t="s">
        <v>108</v>
      </c>
      <c r="C319" s="174">
        <v>5</v>
      </c>
      <c r="D319" s="174">
        <v>5</v>
      </c>
      <c r="E319" s="174">
        <v>5</v>
      </c>
      <c r="F319" s="174">
        <v>5</v>
      </c>
      <c r="G319" s="174">
        <v>5</v>
      </c>
      <c r="H319" s="174">
        <v>5</v>
      </c>
      <c r="I319" s="174">
        <v>5</v>
      </c>
      <c r="J319" s="174">
        <v>5</v>
      </c>
      <c r="K319" s="174">
        <v>5</v>
      </c>
      <c r="L319" s="174">
        <v>5</v>
      </c>
      <c r="M319" s="174">
        <v>5</v>
      </c>
      <c r="N319" s="174" t="s">
        <v>1</v>
      </c>
      <c r="O319" s="174">
        <v>5</v>
      </c>
      <c r="P319" s="175"/>
      <c r="Q319" s="168"/>
      <c r="R319" s="168"/>
      <c r="S319" s="168"/>
      <c r="T319" s="168"/>
      <c r="U319" s="167"/>
      <c r="V319" s="167"/>
      <c r="W319" s="167"/>
      <c r="X319" s="167"/>
      <c r="Y319" s="167"/>
      <c r="Z319" s="167"/>
      <c r="AA319" s="167"/>
      <c r="AB319" s="167"/>
    </row>
    <row r="320" spans="1:29">
      <c r="A320" s="57" t="s">
        <v>162</v>
      </c>
      <c r="B320" s="57" t="s">
        <v>108</v>
      </c>
      <c r="C320" s="174">
        <v>4</v>
      </c>
      <c r="D320" s="174">
        <v>3</v>
      </c>
      <c r="E320" s="174">
        <v>3</v>
      </c>
      <c r="F320" s="174">
        <v>3</v>
      </c>
      <c r="G320" s="174">
        <v>4</v>
      </c>
      <c r="H320" s="174">
        <v>3</v>
      </c>
      <c r="I320" s="174">
        <v>3</v>
      </c>
      <c r="J320" s="174">
        <v>3</v>
      </c>
      <c r="K320" s="174">
        <v>4</v>
      </c>
      <c r="L320" s="174">
        <v>3</v>
      </c>
      <c r="M320" s="174">
        <v>2</v>
      </c>
      <c r="N320" s="175" t="s">
        <v>1</v>
      </c>
      <c r="O320" s="174">
        <v>4</v>
      </c>
      <c r="P320" s="175"/>
      <c r="Q320" s="168"/>
      <c r="R320" s="168"/>
      <c r="S320" s="168"/>
      <c r="T320" s="168"/>
      <c r="U320" s="168"/>
      <c r="V320" s="167"/>
      <c r="W320" s="167"/>
      <c r="X320" s="167"/>
      <c r="Y320" s="167"/>
      <c r="Z320" s="167"/>
      <c r="AA320" s="167"/>
      <c r="AB320" s="167"/>
      <c r="AC320" s="167"/>
    </row>
    <row r="321" spans="1:29" s="26" customFormat="1">
      <c r="B321" s="26" t="s">
        <v>387</v>
      </c>
      <c r="C321" s="29">
        <f>SUM(C314:C320)</f>
        <v>32</v>
      </c>
      <c r="D321" s="29">
        <f t="shared" ref="D321:M321" si="77">SUM(D314:D320)</f>
        <v>30</v>
      </c>
      <c r="E321" s="29">
        <f t="shared" si="77"/>
        <v>31</v>
      </c>
      <c r="F321" s="29">
        <f t="shared" si="77"/>
        <v>28</v>
      </c>
      <c r="G321" s="29">
        <f t="shared" si="77"/>
        <v>30</v>
      </c>
      <c r="H321" s="29">
        <f t="shared" si="77"/>
        <v>30</v>
      </c>
      <c r="I321" s="29">
        <f t="shared" si="77"/>
        <v>31</v>
      </c>
      <c r="J321" s="29">
        <f t="shared" si="77"/>
        <v>31</v>
      </c>
      <c r="K321" s="29">
        <f t="shared" si="77"/>
        <v>33</v>
      </c>
      <c r="L321" s="29">
        <f t="shared" si="77"/>
        <v>30</v>
      </c>
      <c r="M321" s="29">
        <f t="shared" si="77"/>
        <v>29</v>
      </c>
      <c r="N321" s="26">
        <f>SUM(C321:M321)</f>
        <v>335</v>
      </c>
      <c r="O321" s="29">
        <f>SUM(O314:O320)</f>
        <v>32</v>
      </c>
      <c r="P321" s="26">
        <f>SUM(N321:O321)</f>
        <v>367</v>
      </c>
    </row>
    <row r="322" spans="1:29" s="26" customFormat="1">
      <c r="B322" s="26" t="s">
        <v>388</v>
      </c>
      <c r="C322" s="29">
        <v>1</v>
      </c>
      <c r="D322" s="29">
        <v>1</v>
      </c>
      <c r="E322" s="29">
        <v>3</v>
      </c>
      <c r="F322" s="29">
        <v>3</v>
      </c>
      <c r="G322" s="29">
        <v>3</v>
      </c>
      <c r="H322" s="29">
        <v>1</v>
      </c>
      <c r="I322" s="29">
        <v>1</v>
      </c>
      <c r="J322" s="29">
        <v>2</v>
      </c>
      <c r="K322" s="29">
        <v>1</v>
      </c>
      <c r="L322" s="29">
        <v>3</v>
      </c>
      <c r="M322" s="29">
        <v>2</v>
      </c>
      <c r="N322" s="29"/>
      <c r="O322" s="29">
        <v>3</v>
      </c>
    </row>
    <row r="323" spans="1:29" s="26" customFormat="1">
      <c r="B323" s="26" t="s">
        <v>389</v>
      </c>
      <c r="C323" s="29">
        <f>C321*C322</f>
        <v>32</v>
      </c>
      <c r="D323" s="29">
        <f t="shared" ref="D323:P323" si="78">D321*D322</f>
        <v>30</v>
      </c>
      <c r="E323" s="29">
        <f t="shared" si="78"/>
        <v>93</v>
      </c>
      <c r="F323" s="29">
        <f t="shared" si="78"/>
        <v>84</v>
      </c>
      <c r="G323" s="29">
        <f t="shared" si="78"/>
        <v>90</v>
      </c>
      <c r="H323" s="29">
        <f t="shared" si="78"/>
        <v>30</v>
      </c>
      <c r="I323" s="29">
        <f t="shared" si="78"/>
        <v>31</v>
      </c>
      <c r="J323" s="29">
        <f t="shared" si="78"/>
        <v>62</v>
      </c>
      <c r="K323" s="29">
        <f t="shared" si="78"/>
        <v>33</v>
      </c>
      <c r="L323" s="29">
        <f t="shared" si="78"/>
        <v>90</v>
      </c>
      <c r="M323" s="29">
        <f t="shared" si="78"/>
        <v>58</v>
      </c>
      <c r="N323" s="37">
        <f>SUM(C323:M323)</f>
        <v>633</v>
      </c>
      <c r="O323" s="29">
        <f t="shared" ref="O323:AA323" si="79">O321*O322</f>
        <v>96</v>
      </c>
      <c r="P323" s="37">
        <f>SUM(N323:O323)</f>
        <v>729</v>
      </c>
    </row>
    <row r="324" spans="1:29" s="26" customFormat="1">
      <c r="B324" s="26" t="s">
        <v>390</v>
      </c>
      <c r="C324" s="29">
        <v>35</v>
      </c>
      <c r="D324" s="29">
        <v>35</v>
      </c>
      <c r="E324" s="29">
        <v>105</v>
      </c>
      <c r="F324" s="29">
        <v>105</v>
      </c>
      <c r="G324" s="29">
        <v>105</v>
      </c>
      <c r="H324" s="29">
        <v>35</v>
      </c>
      <c r="I324" s="29">
        <v>35</v>
      </c>
      <c r="J324" s="29">
        <v>70</v>
      </c>
      <c r="K324" s="29">
        <v>35</v>
      </c>
      <c r="L324" s="29">
        <v>105</v>
      </c>
      <c r="M324" s="29">
        <v>70</v>
      </c>
      <c r="N324" s="26">
        <f>SUM(C324:M324)</f>
        <v>735</v>
      </c>
      <c r="O324" s="29">
        <v>105</v>
      </c>
      <c r="P324" s="37">
        <f>SUM(N324:O324)</f>
        <v>840</v>
      </c>
    </row>
    <row r="325" spans="1:29" s="180" customFormat="1">
      <c r="A325" s="177" t="s">
        <v>391</v>
      </c>
      <c r="B325" s="177"/>
      <c r="C325" s="178">
        <f>(C322*C321)/C324</f>
        <v>0.91428571428571426</v>
      </c>
      <c r="D325" s="178">
        <f>(D322*D321)/D324</f>
        <v>0.8571428571428571</v>
      </c>
      <c r="E325" s="178">
        <f>(E322*E321)/E324</f>
        <v>0.88571428571428568</v>
      </c>
      <c r="F325" s="178">
        <f>(F322*F321)/F324</f>
        <v>0.8</v>
      </c>
      <c r="G325" s="178">
        <f>(G322*G321)/G324</f>
        <v>0.8571428571428571</v>
      </c>
      <c r="H325" s="178">
        <f>(H322*H321)/H324</f>
        <v>0.8571428571428571</v>
      </c>
      <c r="I325" s="178">
        <f>(I322*I321)/I324</f>
        <v>0.88571428571428568</v>
      </c>
      <c r="J325" s="178">
        <f>(J322*J321)/J324</f>
        <v>0.88571428571428568</v>
      </c>
      <c r="K325" s="178">
        <f>(K322*K321)/K324</f>
        <v>0.94285714285714284</v>
      </c>
      <c r="L325" s="178">
        <f>(L322*L321)/L324</f>
        <v>0.8571428571428571</v>
      </c>
      <c r="M325" s="178">
        <f>(M322*M321)/M324</f>
        <v>0.82857142857142863</v>
      </c>
      <c r="N325" s="179">
        <f>N323/N324</f>
        <v>0.86122448979591837</v>
      </c>
      <c r="O325" s="178">
        <f>(O322*O321)/O324</f>
        <v>0.91428571428571426</v>
      </c>
      <c r="P325" s="179">
        <f>P323/P324</f>
        <v>0.86785714285714288</v>
      </c>
      <c r="Q325" s="177"/>
      <c r="R325" s="177"/>
      <c r="S325" s="177"/>
      <c r="T325" s="177"/>
      <c r="U325" s="177"/>
      <c r="V325" s="177"/>
    </row>
    <row r="326" spans="1:29">
      <c r="A326" s="57" t="s">
        <v>163</v>
      </c>
      <c r="B326" s="57" t="s">
        <v>110</v>
      </c>
      <c r="C326" s="174">
        <v>2</v>
      </c>
      <c r="D326" s="174">
        <v>2</v>
      </c>
      <c r="E326" s="174">
        <v>2</v>
      </c>
      <c r="F326" s="174">
        <v>2</v>
      </c>
      <c r="G326" s="174">
        <v>2</v>
      </c>
      <c r="H326" s="174">
        <v>2</v>
      </c>
      <c r="I326" s="174">
        <v>2</v>
      </c>
      <c r="J326" s="174">
        <v>2</v>
      </c>
      <c r="K326" s="174">
        <v>2</v>
      </c>
      <c r="L326" s="174">
        <v>2</v>
      </c>
      <c r="M326" s="174">
        <v>2</v>
      </c>
      <c r="N326" s="174" t="s">
        <v>1</v>
      </c>
      <c r="O326" s="174">
        <v>2</v>
      </c>
      <c r="P326" s="174"/>
      <c r="Q326" s="168"/>
      <c r="R326" s="168"/>
      <c r="S326" s="168"/>
      <c r="T326" s="168"/>
      <c r="U326" s="168"/>
      <c r="V326" s="167"/>
      <c r="W326" s="167"/>
      <c r="X326" s="167"/>
      <c r="Y326" s="167"/>
      <c r="Z326" s="167"/>
      <c r="AA326" s="167"/>
      <c r="AB326" s="167"/>
      <c r="AC326" s="167"/>
    </row>
    <row r="327" spans="1:29">
      <c r="A327" s="57" t="s">
        <v>161</v>
      </c>
      <c r="B327" s="57" t="s">
        <v>110</v>
      </c>
      <c r="C327" s="174">
        <v>4</v>
      </c>
      <c r="D327" s="174">
        <v>4</v>
      </c>
      <c r="E327" s="174">
        <v>4</v>
      </c>
      <c r="F327" s="174">
        <v>5</v>
      </c>
      <c r="G327" s="174">
        <v>4</v>
      </c>
      <c r="H327" s="174">
        <v>5</v>
      </c>
      <c r="I327" s="174">
        <v>4</v>
      </c>
      <c r="J327" s="174">
        <v>5</v>
      </c>
      <c r="K327" s="174">
        <v>5</v>
      </c>
      <c r="L327" s="174">
        <v>5</v>
      </c>
      <c r="M327" s="174">
        <v>5</v>
      </c>
      <c r="N327" s="175" t="s">
        <v>1</v>
      </c>
      <c r="O327" s="174">
        <v>4</v>
      </c>
      <c r="P327" s="175"/>
      <c r="Q327" s="168"/>
      <c r="R327" s="168"/>
      <c r="S327" s="168"/>
      <c r="T327" s="168"/>
      <c r="U327" s="168"/>
      <c r="V327" s="167"/>
      <c r="W327" s="167"/>
      <c r="X327" s="167"/>
      <c r="Y327" s="167"/>
      <c r="Z327" s="167"/>
      <c r="AA327" s="167"/>
      <c r="AB327" s="167"/>
      <c r="AC327" s="167"/>
    </row>
    <row r="328" spans="1:29">
      <c r="A328" s="57" t="s">
        <v>157</v>
      </c>
      <c r="B328" s="57" t="s">
        <v>110</v>
      </c>
      <c r="C328" s="174">
        <v>2</v>
      </c>
      <c r="D328" s="174">
        <v>2</v>
      </c>
      <c r="E328" s="174">
        <v>2</v>
      </c>
      <c r="F328" s="174">
        <v>3</v>
      </c>
      <c r="G328" s="174">
        <v>1</v>
      </c>
      <c r="H328" s="174">
        <v>3</v>
      </c>
      <c r="I328" s="174">
        <v>3</v>
      </c>
      <c r="J328" s="174">
        <v>2</v>
      </c>
      <c r="K328" s="174">
        <v>3</v>
      </c>
      <c r="L328" s="174">
        <v>2</v>
      </c>
      <c r="M328" s="174">
        <v>2</v>
      </c>
      <c r="N328" s="174" t="s">
        <v>1</v>
      </c>
      <c r="O328" s="174">
        <v>1</v>
      </c>
      <c r="P328" s="175" t="s">
        <v>1</v>
      </c>
      <c r="Q328" s="168" t="s">
        <v>1</v>
      </c>
      <c r="R328" s="168" t="s">
        <v>1</v>
      </c>
      <c r="S328" s="168" t="s">
        <v>1</v>
      </c>
      <c r="T328" s="168" t="s">
        <v>1</v>
      </c>
      <c r="U328" s="167"/>
      <c r="V328" s="167"/>
      <c r="W328" s="167"/>
      <c r="X328" s="167"/>
      <c r="Y328" s="167"/>
      <c r="Z328" s="167"/>
      <c r="AA328" s="167"/>
      <c r="AB328" s="167"/>
    </row>
    <row r="329" spans="1:29">
      <c r="A329" s="57" t="s">
        <v>165</v>
      </c>
      <c r="B329" s="57" t="s">
        <v>110</v>
      </c>
      <c r="C329" s="174">
        <v>3</v>
      </c>
      <c r="D329" s="174">
        <v>4</v>
      </c>
      <c r="E329" s="174">
        <v>2</v>
      </c>
      <c r="F329" s="174">
        <v>4</v>
      </c>
      <c r="G329" s="174">
        <v>4</v>
      </c>
      <c r="H329" s="174">
        <v>4</v>
      </c>
      <c r="I329" s="174">
        <v>4</v>
      </c>
      <c r="J329" s="174">
        <v>3</v>
      </c>
      <c r="K329" s="174">
        <v>4</v>
      </c>
      <c r="L329" s="174">
        <v>3</v>
      </c>
      <c r="M329" s="174">
        <v>4</v>
      </c>
      <c r="N329" s="174" t="s">
        <v>1</v>
      </c>
      <c r="O329" s="174">
        <v>2</v>
      </c>
    </row>
    <row r="330" spans="1:29">
      <c r="A330" s="57" t="s">
        <v>159</v>
      </c>
      <c r="B330" s="57" t="s">
        <v>110</v>
      </c>
      <c r="C330" s="174">
        <v>3</v>
      </c>
      <c r="D330" s="174">
        <v>2</v>
      </c>
      <c r="E330" s="174">
        <v>2</v>
      </c>
      <c r="F330" s="174">
        <v>3</v>
      </c>
      <c r="G330" s="174">
        <v>2</v>
      </c>
      <c r="H330" s="174">
        <v>3</v>
      </c>
      <c r="I330" s="174">
        <v>4</v>
      </c>
      <c r="J330" s="174">
        <v>4</v>
      </c>
      <c r="K330" s="174">
        <v>4</v>
      </c>
      <c r="L330" s="174">
        <v>4</v>
      </c>
      <c r="M330" s="174">
        <v>4</v>
      </c>
      <c r="N330" s="174" t="s">
        <v>1</v>
      </c>
      <c r="O330" s="174">
        <v>2</v>
      </c>
      <c r="P330" s="175"/>
      <c r="Q330" s="168"/>
      <c r="R330" s="168"/>
      <c r="S330" s="168"/>
      <c r="T330" s="168"/>
      <c r="U330" s="167"/>
      <c r="V330" s="167"/>
      <c r="W330" s="167"/>
      <c r="X330" s="167"/>
      <c r="Y330" s="167"/>
      <c r="Z330" s="167"/>
      <c r="AA330" s="167"/>
      <c r="AB330" s="167"/>
    </row>
    <row r="331" spans="1:29">
      <c r="A331" s="57" t="s">
        <v>154</v>
      </c>
      <c r="B331" s="57" t="s">
        <v>110</v>
      </c>
      <c r="C331" s="174">
        <v>1</v>
      </c>
      <c r="D331" s="174">
        <v>1</v>
      </c>
      <c r="E331" s="174">
        <v>1</v>
      </c>
      <c r="F331" s="174">
        <v>1</v>
      </c>
      <c r="G331" s="174">
        <v>1</v>
      </c>
      <c r="H331" s="174">
        <v>1</v>
      </c>
      <c r="I331" s="174">
        <v>1</v>
      </c>
      <c r="J331" s="174">
        <v>1</v>
      </c>
      <c r="K331" s="174">
        <v>1</v>
      </c>
      <c r="L331" s="174">
        <v>1</v>
      </c>
      <c r="M331" s="174">
        <v>1</v>
      </c>
      <c r="N331" s="174" t="s">
        <v>1</v>
      </c>
      <c r="O331" s="174">
        <v>1</v>
      </c>
      <c r="P331" s="175"/>
      <c r="Q331" s="168"/>
      <c r="R331" s="168"/>
      <c r="S331" s="168"/>
      <c r="T331" s="168"/>
      <c r="U331" s="167"/>
      <c r="V331" s="167"/>
      <c r="W331" s="167"/>
      <c r="X331" s="167"/>
      <c r="Y331" s="167"/>
      <c r="Z331" s="167"/>
      <c r="AA331" s="167"/>
      <c r="AB331" s="167"/>
    </row>
    <row r="332" spans="1:29">
      <c r="A332" s="57" t="s">
        <v>162</v>
      </c>
      <c r="B332" s="57" t="s">
        <v>110</v>
      </c>
      <c r="C332" s="174">
        <v>3</v>
      </c>
      <c r="D332" s="174">
        <v>3</v>
      </c>
      <c r="E332" s="174">
        <v>2</v>
      </c>
      <c r="F332" s="174">
        <v>3</v>
      </c>
      <c r="G332" s="174">
        <v>2</v>
      </c>
      <c r="H332" s="174">
        <v>3</v>
      </c>
      <c r="I332" s="174">
        <v>3</v>
      </c>
      <c r="J332" s="174">
        <v>2</v>
      </c>
      <c r="K332" s="174">
        <v>3</v>
      </c>
      <c r="L332" s="174">
        <v>4</v>
      </c>
      <c r="M332" s="174">
        <v>2</v>
      </c>
      <c r="N332" s="175" t="s">
        <v>1</v>
      </c>
      <c r="O332" s="174">
        <v>2</v>
      </c>
      <c r="P332" s="175"/>
      <c r="Q332" s="168"/>
      <c r="R332" s="168"/>
      <c r="S332" s="168"/>
      <c r="T332" s="168"/>
      <c r="U332" s="168"/>
      <c r="V332" s="167"/>
      <c r="W332" s="167"/>
      <c r="X332" s="167"/>
      <c r="Y332" s="167"/>
      <c r="Z332" s="167"/>
      <c r="AA332" s="167"/>
      <c r="AB332" s="167"/>
      <c r="AC332" s="167"/>
    </row>
    <row r="333" spans="1:29" s="26" customFormat="1">
      <c r="B333" s="26" t="s">
        <v>387</v>
      </c>
      <c r="C333" s="29">
        <f>SUM(C326:C332)</f>
        <v>18</v>
      </c>
      <c r="D333" s="29">
        <f t="shared" ref="D333:M333" si="80">SUM(D326:D332)</f>
        <v>18</v>
      </c>
      <c r="E333" s="29">
        <f t="shared" si="80"/>
        <v>15</v>
      </c>
      <c r="F333" s="29">
        <f t="shared" si="80"/>
        <v>21</v>
      </c>
      <c r="G333" s="29">
        <f t="shared" si="80"/>
        <v>16</v>
      </c>
      <c r="H333" s="29">
        <f t="shared" si="80"/>
        <v>21</v>
      </c>
      <c r="I333" s="29">
        <f t="shared" si="80"/>
        <v>21</v>
      </c>
      <c r="J333" s="29">
        <f t="shared" si="80"/>
        <v>19</v>
      </c>
      <c r="K333" s="29">
        <f t="shared" si="80"/>
        <v>22</v>
      </c>
      <c r="L333" s="29">
        <f t="shared" si="80"/>
        <v>21</v>
      </c>
      <c r="M333" s="29">
        <f t="shared" si="80"/>
        <v>20</v>
      </c>
      <c r="N333" s="26">
        <f>SUM(C333:M333)</f>
        <v>212</v>
      </c>
      <c r="O333" s="29">
        <f>SUM(O326:O332)</f>
        <v>14</v>
      </c>
      <c r="P333" s="26">
        <f>SUM(N333:O333)</f>
        <v>226</v>
      </c>
    </row>
    <row r="334" spans="1:29" s="26" customFormat="1">
      <c r="B334" s="26" t="s">
        <v>388</v>
      </c>
      <c r="C334" s="29">
        <v>1</v>
      </c>
      <c r="D334" s="29">
        <v>1</v>
      </c>
      <c r="E334" s="29">
        <v>3</v>
      </c>
      <c r="F334" s="29">
        <v>3</v>
      </c>
      <c r="G334" s="29">
        <v>3</v>
      </c>
      <c r="H334" s="29">
        <v>1</v>
      </c>
      <c r="I334" s="29">
        <v>1</v>
      </c>
      <c r="J334" s="29">
        <v>2</v>
      </c>
      <c r="K334" s="29">
        <v>1</v>
      </c>
      <c r="L334" s="29">
        <v>3</v>
      </c>
      <c r="M334" s="29">
        <v>2</v>
      </c>
      <c r="N334" s="29"/>
      <c r="O334" s="29">
        <v>3</v>
      </c>
    </row>
    <row r="335" spans="1:29" s="26" customFormat="1">
      <c r="B335" s="26" t="s">
        <v>389</v>
      </c>
      <c r="C335" s="29">
        <f>C333*C334</f>
        <v>18</v>
      </c>
      <c r="D335" s="29">
        <f t="shared" ref="D335:P335" si="81">D333*D334</f>
        <v>18</v>
      </c>
      <c r="E335" s="29">
        <f t="shared" si="81"/>
        <v>45</v>
      </c>
      <c r="F335" s="29">
        <f t="shared" si="81"/>
        <v>63</v>
      </c>
      <c r="G335" s="29">
        <f t="shared" si="81"/>
        <v>48</v>
      </c>
      <c r="H335" s="29">
        <f t="shared" si="81"/>
        <v>21</v>
      </c>
      <c r="I335" s="29">
        <f t="shared" si="81"/>
        <v>21</v>
      </c>
      <c r="J335" s="29">
        <f t="shared" si="81"/>
        <v>38</v>
      </c>
      <c r="K335" s="29">
        <f t="shared" si="81"/>
        <v>22</v>
      </c>
      <c r="L335" s="29">
        <f t="shared" si="81"/>
        <v>63</v>
      </c>
      <c r="M335" s="29">
        <f t="shared" si="81"/>
        <v>40</v>
      </c>
      <c r="N335" s="37">
        <f>SUM(C335:M335)</f>
        <v>397</v>
      </c>
      <c r="O335" s="29">
        <f t="shared" ref="O335:AA335" si="82">O333*O334</f>
        <v>42</v>
      </c>
      <c r="P335" s="37">
        <f>SUM(N335:O335)</f>
        <v>439</v>
      </c>
    </row>
    <row r="336" spans="1:29" s="26" customFormat="1">
      <c r="B336" s="26" t="s">
        <v>390</v>
      </c>
      <c r="C336" s="29">
        <v>35</v>
      </c>
      <c r="D336" s="29">
        <v>35</v>
      </c>
      <c r="E336" s="29">
        <v>105</v>
      </c>
      <c r="F336" s="29">
        <v>105</v>
      </c>
      <c r="G336" s="29">
        <v>105</v>
      </c>
      <c r="H336" s="29">
        <v>35</v>
      </c>
      <c r="I336" s="29">
        <v>35</v>
      </c>
      <c r="J336" s="29">
        <v>70</v>
      </c>
      <c r="K336" s="29">
        <v>35</v>
      </c>
      <c r="L336" s="29">
        <v>105</v>
      </c>
      <c r="M336" s="29">
        <v>70</v>
      </c>
      <c r="N336" s="26">
        <f>SUM(C336:M336)</f>
        <v>735</v>
      </c>
      <c r="O336" s="29">
        <v>105</v>
      </c>
      <c r="P336" s="37">
        <f>SUM(N336:O336)</f>
        <v>840</v>
      </c>
    </row>
    <row r="337" spans="1:29" s="180" customFormat="1">
      <c r="A337" s="177" t="s">
        <v>391</v>
      </c>
      <c r="B337" s="177"/>
      <c r="C337" s="178">
        <f>(C334*C333)/C336</f>
        <v>0.51428571428571423</v>
      </c>
      <c r="D337" s="178">
        <f>(D334*D333)/D336</f>
        <v>0.51428571428571423</v>
      </c>
      <c r="E337" s="178">
        <f>(E334*E333)/E336</f>
        <v>0.42857142857142855</v>
      </c>
      <c r="F337" s="178">
        <f>(F334*F333)/F336</f>
        <v>0.6</v>
      </c>
      <c r="G337" s="178">
        <f>(G334*G333)/G336</f>
        <v>0.45714285714285713</v>
      </c>
      <c r="H337" s="178">
        <f>(H334*H333)/H336</f>
        <v>0.6</v>
      </c>
      <c r="I337" s="178">
        <f>(I334*I333)/I336</f>
        <v>0.6</v>
      </c>
      <c r="J337" s="178">
        <f>(J334*J333)/J336</f>
        <v>0.54285714285714282</v>
      </c>
      <c r="K337" s="178">
        <f>(K334*K333)/K336</f>
        <v>0.62857142857142856</v>
      </c>
      <c r="L337" s="178">
        <f>(L334*L333)/L336</f>
        <v>0.6</v>
      </c>
      <c r="M337" s="178">
        <f>(M334*M333)/M336</f>
        <v>0.5714285714285714</v>
      </c>
      <c r="N337" s="179">
        <f>N335/N336</f>
        <v>0.54013605442176871</v>
      </c>
      <c r="O337" s="178">
        <f>(O334*O333)/O336</f>
        <v>0.4</v>
      </c>
      <c r="P337" s="179">
        <f>P335/P336</f>
        <v>0.52261904761904765</v>
      </c>
      <c r="Q337" s="177"/>
      <c r="R337" s="177"/>
      <c r="S337" s="177"/>
      <c r="T337" s="177"/>
      <c r="U337" s="177"/>
      <c r="V337" s="177"/>
    </row>
    <row r="338" spans="1:29">
      <c r="A338" s="57" t="s">
        <v>163</v>
      </c>
      <c r="B338" s="57" t="s">
        <v>113</v>
      </c>
      <c r="C338" s="174">
        <v>2</v>
      </c>
      <c r="D338" s="174">
        <v>1</v>
      </c>
      <c r="E338" s="174">
        <v>1</v>
      </c>
      <c r="F338" s="174">
        <v>2</v>
      </c>
      <c r="G338" s="174">
        <v>1</v>
      </c>
      <c r="H338" s="174">
        <v>1</v>
      </c>
      <c r="I338" s="174">
        <v>1</v>
      </c>
      <c r="J338" s="174">
        <v>2</v>
      </c>
      <c r="K338" s="174">
        <v>2</v>
      </c>
      <c r="L338" s="174">
        <v>1</v>
      </c>
      <c r="M338" s="174">
        <v>2</v>
      </c>
      <c r="N338" s="174" t="s">
        <v>1</v>
      </c>
      <c r="O338" s="174">
        <v>1</v>
      </c>
      <c r="P338" s="174"/>
      <c r="Q338" s="169"/>
      <c r="R338" s="169"/>
      <c r="S338" s="169"/>
      <c r="T338" s="168"/>
      <c r="U338" s="168"/>
      <c r="V338" s="167"/>
      <c r="W338" s="167"/>
      <c r="X338" s="167"/>
      <c r="Y338" s="167"/>
      <c r="Z338" s="167"/>
      <c r="AA338" s="167"/>
      <c r="AB338" s="167"/>
      <c r="AC338" s="167"/>
    </row>
    <row r="339" spans="1:29">
      <c r="A339" s="57" t="s">
        <v>161</v>
      </c>
      <c r="B339" s="57" t="s">
        <v>113</v>
      </c>
      <c r="C339" s="174">
        <v>5</v>
      </c>
      <c r="D339" s="174">
        <v>4</v>
      </c>
      <c r="E339" s="174">
        <v>3</v>
      </c>
      <c r="F339" s="174">
        <v>4</v>
      </c>
      <c r="G339" s="174">
        <v>2</v>
      </c>
      <c r="H339" s="174">
        <v>3</v>
      </c>
      <c r="I339" s="174">
        <v>4</v>
      </c>
      <c r="J339" s="174">
        <v>4</v>
      </c>
      <c r="K339" s="174">
        <v>4</v>
      </c>
      <c r="L339" s="174">
        <v>5</v>
      </c>
      <c r="M339" s="174">
        <v>4</v>
      </c>
      <c r="N339" s="174" t="s">
        <v>1</v>
      </c>
      <c r="O339" s="174">
        <v>1</v>
      </c>
      <c r="P339" s="174"/>
      <c r="Q339" s="168"/>
      <c r="R339" s="168"/>
      <c r="S339" s="168"/>
      <c r="T339" s="168"/>
      <c r="U339" s="168"/>
      <c r="V339" s="167"/>
      <c r="W339" s="167"/>
      <c r="X339" s="167"/>
      <c r="Y339" s="167"/>
      <c r="Z339" s="167"/>
      <c r="AA339" s="167"/>
      <c r="AB339" s="167"/>
      <c r="AC339" s="167"/>
    </row>
    <row r="340" spans="1:29">
      <c r="A340" s="57" t="s">
        <v>157</v>
      </c>
      <c r="B340" s="57" t="s">
        <v>113</v>
      </c>
      <c r="C340" s="174">
        <v>3</v>
      </c>
      <c r="D340" s="174">
        <v>3</v>
      </c>
      <c r="E340" s="174">
        <v>1</v>
      </c>
      <c r="F340" s="174">
        <v>2</v>
      </c>
      <c r="G340" s="174">
        <v>2</v>
      </c>
      <c r="H340" s="174">
        <v>1</v>
      </c>
      <c r="I340" s="174">
        <v>2</v>
      </c>
      <c r="J340" s="174">
        <v>2</v>
      </c>
      <c r="K340" s="174">
        <v>2</v>
      </c>
      <c r="L340" s="174">
        <v>3</v>
      </c>
      <c r="M340" s="174">
        <v>3</v>
      </c>
      <c r="N340" s="174" t="s">
        <v>1</v>
      </c>
      <c r="O340" s="174">
        <v>1</v>
      </c>
      <c r="P340" s="175" t="s">
        <v>1</v>
      </c>
      <c r="Q340" s="168" t="s">
        <v>1</v>
      </c>
      <c r="R340" s="168" t="s">
        <v>1</v>
      </c>
      <c r="S340" s="168" t="s">
        <v>1</v>
      </c>
      <c r="T340" s="168" t="s">
        <v>1</v>
      </c>
      <c r="U340" s="167"/>
      <c r="V340" s="167"/>
      <c r="W340" s="167"/>
      <c r="X340" s="167"/>
      <c r="Y340" s="167"/>
      <c r="Z340" s="167"/>
      <c r="AA340" s="167"/>
      <c r="AB340" s="167"/>
    </row>
    <row r="341" spans="1:29">
      <c r="A341" s="57" t="s">
        <v>165</v>
      </c>
      <c r="B341" s="57" t="s">
        <v>113</v>
      </c>
      <c r="C341" s="174">
        <v>1</v>
      </c>
      <c r="D341" s="174">
        <v>1</v>
      </c>
      <c r="E341" s="174">
        <v>1</v>
      </c>
      <c r="F341" s="174">
        <v>1</v>
      </c>
      <c r="G341" s="174">
        <v>1</v>
      </c>
      <c r="H341" s="174">
        <v>1</v>
      </c>
      <c r="I341" s="174">
        <v>1</v>
      </c>
      <c r="J341" s="174">
        <v>1</v>
      </c>
      <c r="K341" s="174">
        <v>1</v>
      </c>
      <c r="L341" s="174">
        <v>1</v>
      </c>
      <c r="M341" s="174">
        <v>1</v>
      </c>
      <c r="N341" s="175" t="s">
        <v>1</v>
      </c>
      <c r="O341" s="174">
        <v>1</v>
      </c>
    </row>
    <row r="342" spans="1:29">
      <c r="A342" s="57" t="s">
        <v>159</v>
      </c>
      <c r="B342" s="57" t="s">
        <v>113</v>
      </c>
      <c r="C342" s="174">
        <v>5</v>
      </c>
      <c r="D342" s="174">
        <v>5</v>
      </c>
      <c r="E342" s="174">
        <v>3</v>
      </c>
      <c r="F342" s="174">
        <v>5</v>
      </c>
      <c r="G342" s="174">
        <v>3</v>
      </c>
      <c r="H342" s="174">
        <v>5</v>
      </c>
      <c r="I342" s="174">
        <v>5</v>
      </c>
      <c r="J342" s="174">
        <v>5</v>
      </c>
      <c r="K342" s="174">
        <v>5</v>
      </c>
      <c r="L342" s="174">
        <v>3</v>
      </c>
      <c r="M342" s="174">
        <v>5</v>
      </c>
      <c r="N342" s="174" t="s">
        <v>1</v>
      </c>
      <c r="O342" s="174">
        <v>4</v>
      </c>
      <c r="P342" s="175"/>
      <c r="Q342" s="168"/>
      <c r="R342" s="168"/>
      <c r="S342" s="168"/>
      <c r="T342" s="168"/>
      <c r="U342" s="167"/>
      <c r="V342" s="167"/>
      <c r="W342" s="167"/>
      <c r="X342" s="167"/>
      <c r="Y342" s="167"/>
      <c r="Z342" s="167"/>
      <c r="AA342" s="167"/>
      <c r="AB342" s="167"/>
    </row>
    <row r="343" spans="1:29">
      <c r="A343" s="57" t="s">
        <v>154</v>
      </c>
      <c r="B343" s="57" t="s">
        <v>113</v>
      </c>
      <c r="C343" s="174">
        <v>2</v>
      </c>
      <c r="D343" s="174">
        <v>2</v>
      </c>
      <c r="E343" s="174">
        <v>2</v>
      </c>
      <c r="F343" s="174">
        <v>2</v>
      </c>
      <c r="G343" s="174">
        <v>2</v>
      </c>
      <c r="H343" s="174">
        <v>2</v>
      </c>
      <c r="I343" s="174">
        <v>2</v>
      </c>
      <c r="J343" s="174">
        <v>2</v>
      </c>
      <c r="K343" s="174">
        <v>2</v>
      </c>
      <c r="L343" s="174">
        <v>2</v>
      </c>
      <c r="M343" s="174">
        <v>2</v>
      </c>
      <c r="N343" s="174" t="s">
        <v>1</v>
      </c>
      <c r="O343" s="174">
        <v>1</v>
      </c>
      <c r="P343" s="175"/>
      <c r="Q343" s="168"/>
      <c r="R343" s="168"/>
      <c r="S343" s="168"/>
      <c r="T343" s="168"/>
      <c r="U343" s="167"/>
      <c r="V343" s="167"/>
      <c r="W343" s="167"/>
      <c r="X343" s="167"/>
      <c r="Y343" s="167"/>
      <c r="Z343" s="167"/>
      <c r="AA343" s="167"/>
      <c r="AB343" s="167"/>
    </row>
    <row r="344" spans="1:29">
      <c r="A344" s="57" t="s">
        <v>162</v>
      </c>
      <c r="B344" s="57" t="s">
        <v>113</v>
      </c>
      <c r="C344" s="174">
        <v>4</v>
      </c>
      <c r="D344" s="174">
        <v>3</v>
      </c>
      <c r="E344" s="174">
        <v>3</v>
      </c>
      <c r="F344" s="174">
        <v>2</v>
      </c>
      <c r="G344" s="174">
        <v>2</v>
      </c>
      <c r="H344" s="174">
        <v>3</v>
      </c>
      <c r="I344" s="174">
        <v>3</v>
      </c>
      <c r="J344" s="174">
        <v>3</v>
      </c>
      <c r="K344" s="174">
        <v>3</v>
      </c>
      <c r="L344" s="174">
        <v>2</v>
      </c>
      <c r="M344" s="174">
        <v>2</v>
      </c>
      <c r="N344" s="175" t="s">
        <v>1</v>
      </c>
      <c r="O344" s="174">
        <v>1</v>
      </c>
      <c r="P344" s="175"/>
      <c r="Q344" s="168"/>
      <c r="R344" s="168"/>
      <c r="S344" s="168"/>
      <c r="T344" s="168"/>
      <c r="U344" s="168"/>
      <c r="V344" s="167"/>
      <c r="W344" s="167"/>
      <c r="X344" s="167"/>
      <c r="Y344" s="167"/>
      <c r="Z344" s="167"/>
      <c r="AA344" s="167"/>
      <c r="AB344" s="167"/>
      <c r="AC344" s="167"/>
    </row>
    <row r="345" spans="1:29" s="26" customFormat="1">
      <c r="B345" s="26" t="s">
        <v>387</v>
      </c>
      <c r="C345" s="29">
        <f>SUM(C338:C344)</f>
        <v>22</v>
      </c>
      <c r="D345" s="29">
        <f t="shared" ref="D345:M345" si="83">SUM(D338:D344)</f>
        <v>19</v>
      </c>
      <c r="E345" s="29">
        <f t="shared" si="83"/>
        <v>14</v>
      </c>
      <c r="F345" s="29">
        <f t="shared" si="83"/>
        <v>18</v>
      </c>
      <c r="G345" s="29">
        <f t="shared" si="83"/>
        <v>13</v>
      </c>
      <c r="H345" s="29">
        <f t="shared" si="83"/>
        <v>16</v>
      </c>
      <c r="I345" s="29">
        <f t="shared" si="83"/>
        <v>18</v>
      </c>
      <c r="J345" s="29">
        <f t="shared" si="83"/>
        <v>19</v>
      </c>
      <c r="K345" s="29">
        <f t="shared" si="83"/>
        <v>19</v>
      </c>
      <c r="L345" s="29">
        <f t="shared" si="83"/>
        <v>17</v>
      </c>
      <c r="M345" s="29">
        <f t="shared" si="83"/>
        <v>19</v>
      </c>
      <c r="N345" s="26">
        <f>SUM(C345:M345)</f>
        <v>194</v>
      </c>
      <c r="O345" s="29">
        <f>SUM(O338:O344)</f>
        <v>10</v>
      </c>
      <c r="P345" s="26">
        <f>SUM(N345:O345)</f>
        <v>204</v>
      </c>
    </row>
    <row r="346" spans="1:29" s="26" customFormat="1">
      <c r="B346" s="26" t="s">
        <v>388</v>
      </c>
      <c r="C346" s="29">
        <v>1</v>
      </c>
      <c r="D346" s="29">
        <v>1</v>
      </c>
      <c r="E346" s="29">
        <v>3</v>
      </c>
      <c r="F346" s="29">
        <v>3</v>
      </c>
      <c r="G346" s="29">
        <v>3</v>
      </c>
      <c r="H346" s="29">
        <v>1</v>
      </c>
      <c r="I346" s="29">
        <v>1</v>
      </c>
      <c r="J346" s="29">
        <v>2</v>
      </c>
      <c r="K346" s="29">
        <v>1</v>
      </c>
      <c r="L346" s="29">
        <v>3</v>
      </c>
      <c r="M346" s="29">
        <v>2</v>
      </c>
      <c r="N346" s="29"/>
      <c r="O346" s="29">
        <v>3</v>
      </c>
    </row>
    <row r="347" spans="1:29" s="26" customFormat="1">
      <c r="B347" s="26" t="s">
        <v>389</v>
      </c>
      <c r="C347" s="29">
        <f>C345*C346</f>
        <v>22</v>
      </c>
      <c r="D347" s="29">
        <f t="shared" ref="D347:P347" si="84">D345*D346</f>
        <v>19</v>
      </c>
      <c r="E347" s="29">
        <f t="shared" si="84"/>
        <v>42</v>
      </c>
      <c r="F347" s="29">
        <f t="shared" si="84"/>
        <v>54</v>
      </c>
      <c r="G347" s="29">
        <f t="shared" si="84"/>
        <v>39</v>
      </c>
      <c r="H347" s="29">
        <f t="shared" si="84"/>
        <v>16</v>
      </c>
      <c r="I347" s="29">
        <f t="shared" si="84"/>
        <v>18</v>
      </c>
      <c r="J347" s="29">
        <f t="shared" si="84"/>
        <v>38</v>
      </c>
      <c r="K347" s="29">
        <f t="shared" si="84"/>
        <v>19</v>
      </c>
      <c r="L347" s="29">
        <f t="shared" si="84"/>
        <v>51</v>
      </c>
      <c r="M347" s="29">
        <f t="shared" si="84"/>
        <v>38</v>
      </c>
      <c r="N347" s="37">
        <f>SUM(C347:M347)</f>
        <v>356</v>
      </c>
      <c r="O347" s="29">
        <f t="shared" ref="O347:AA347" si="85">O345*O346</f>
        <v>30</v>
      </c>
      <c r="P347" s="37">
        <f>SUM(N347:O347)</f>
        <v>386</v>
      </c>
    </row>
    <row r="348" spans="1:29" s="26" customFormat="1">
      <c r="B348" s="26" t="s">
        <v>390</v>
      </c>
      <c r="C348" s="29">
        <v>35</v>
      </c>
      <c r="D348" s="29">
        <v>35</v>
      </c>
      <c r="E348" s="29">
        <v>105</v>
      </c>
      <c r="F348" s="29">
        <v>105</v>
      </c>
      <c r="G348" s="29">
        <v>105</v>
      </c>
      <c r="H348" s="29">
        <v>35</v>
      </c>
      <c r="I348" s="29">
        <v>35</v>
      </c>
      <c r="J348" s="29">
        <v>70</v>
      </c>
      <c r="K348" s="29">
        <v>35</v>
      </c>
      <c r="L348" s="29">
        <v>105</v>
      </c>
      <c r="M348" s="29">
        <v>70</v>
      </c>
      <c r="N348" s="26">
        <f>SUM(C348:M348)</f>
        <v>735</v>
      </c>
      <c r="O348" s="29">
        <v>105</v>
      </c>
      <c r="P348" s="37">
        <f>SUM(N348:O348)</f>
        <v>840</v>
      </c>
    </row>
    <row r="349" spans="1:29" s="180" customFormat="1">
      <c r="A349" s="177" t="s">
        <v>391</v>
      </c>
      <c r="B349" s="177"/>
      <c r="C349" s="178">
        <f>(C346*C345)/C348</f>
        <v>0.62857142857142856</v>
      </c>
      <c r="D349" s="178">
        <f>(D346*D345)/D348</f>
        <v>0.54285714285714282</v>
      </c>
      <c r="E349" s="178">
        <f>(E346*E345)/E348</f>
        <v>0.4</v>
      </c>
      <c r="F349" s="178">
        <f>(F346*F345)/F348</f>
        <v>0.51428571428571423</v>
      </c>
      <c r="G349" s="178">
        <f>(G346*G345)/G348</f>
        <v>0.37142857142857144</v>
      </c>
      <c r="H349" s="178">
        <f>(H346*H345)/H348</f>
        <v>0.45714285714285713</v>
      </c>
      <c r="I349" s="178">
        <f>(I346*I345)/I348</f>
        <v>0.51428571428571423</v>
      </c>
      <c r="J349" s="178">
        <f>(J346*J345)/J348</f>
        <v>0.54285714285714282</v>
      </c>
      <c r="K349" s="178">
        <f>(K346*K345)/K348</f>
        <v>0.54285714285714282</v>
      </c>
      <c r="L349" s="178">
        <f>(L346*L345)/L348</f>
        <v>0.48571428571428571</v>
      </c>
      <c r="M349" s="178">
        <f>(M346*M345)/M348</f>
        <v>0.54285714285714282</v>
      </c>
      <c r="N349" s="179">
        <f>N347/N348</f>
        <v>0.48435374149659866</v>
      </c>
      <c r="O349" s="178">
        <f>(O346*O345)/O348</f>
        <v>0.2857142857142857</v>
      </c>
      <c r="P349" s="179">
        <f>P347/P348</f>
        <v>0.4595238095238095</v>
      </c>
      <c r="Q349" s="177"/>
      <c r="R349" s="177"/>
      <c r="S349" s="177"/>
      <c r="T349" s="177"/>
      <c r="U349" s="177"/>
      <c r="V349" s="177"/>
    </row>
    <row r="350" spans="1:29">
      <c r="A350" s="57" t="s">
        <v>163</v>
      </c>
      <c r="B350" s="57" t="s">
        <v>115</v>
      </c>
      <c r="C350" s="174">
        <v>5</v>
      </c>
      <c r="D350" s="174">
        <v>4</v>
      </c>
      <c r="E350" s="174">
        <v>5</v>
      </c>
      <c r="F350" s="174">
        <v>4</v>
      </c>
      <c r="G350" s="174">
        <v>4</v>
      </c>
      <c r="H350" s="174">
        <v>4</v>
      </c>
      <c r="I350" s="174">
        <v>4</v>
      </c>
      <c r="J350" s="174">
        <v>3</v>
      </c>
      <c r="K350" s="174">
        <v>3</v>
      </c>
      <c r="L350" s="174">
        <v>4</v>
      </c>
      <c r="M350" s="174">
        <v>4</v>
      </c>
      <c r="N350" s="174" t="s">
        <v>1</v>
      </c>
      <c r="O350" s="174">
        <v>4</v>
      </c>
      <c r="P350" s="174"/>
      <c r="Q350" s="168"/>
      <c r="R350" s="168"/>
      <c r="S350" s="168"/>
      <c r="T350" s="168"/>
      <c r="U350" s="168"/>
      <c r="V350" s="167"/>
      <c r="W350" s="167"/>
      <c r="X350" s="167"/>
      <c r="Y350" s="167"/>
      <c r="Z350" s="167"/>
      <c r="AA350" s="167"/>
      <c r="AB350" s="167"/>
      <c r="AC350" s="167"/>
    </row>
    <row r="351" spans="1:29">
      <c r="A351" s="57" t="s">
        <v>161</v>
      </c>
      <c r="B351" s="57" t="s">
        <v>115</v>
      </c>
      <c r="C351" s="174">
        <v>5</v>
      </c>
      <c r="D351" s="174">
        <v>5</v>
      </c>
      <c r="E351" s="174">
        <v>5</v>
      </c>
      <c r="F351" s="174">
        <v>5</v>
      </c>
      <c r="G351" s="174">
        <v>5</v>
      </c>
      <c r="H351" s="174">
        <v>4</v>
      </c>
      <c r="I351" s="174">
        <v>4</v>
      </c>
      <c r="J351" s="174">
        <v>5</v>
      </c>
      <c r="K351" s="174">
        <v>5</v>
      </c>
      <c r="L351" s="174">
        <v>5</v>
      </c>
      <c r="M351" s="174">
        <v>5</v>
      </c>
      <c r="N351" s="175" t="s">
        <v>1</v>
      </c>
      <c r="O351" s="174">
        <v>5</v>
      </c>
      <c r="P351" s="175"/>
      <c r="Q351" s="168"/>
      <c r="R351" s="168"/>
      <c r="S351" s="168"/>
      <c r="T351" s="168"/>
      <c r="U351" s="168"/>
      <c r="V351" s="167"/>
      <c r="W351" s="167"/>
      <c r="X351" s="167"/>
      <c r="Y351" s="167"/>
      <c r="Z351" s="167"/>
      <c r="AA351" s="167"/>
      <c r="AB351" s="167"/>
      <c r="AC351" s="167"/>
    </row>
    <row r="352" spans="1:29">
      <c r="A352" s="57" t="s">
        <v>157</v>
      </c>
      <c r="B352" s="57" t="s">
        <v>115</v>
      </c>
      <c r="C352" s="174">
        <v>4</v>
      </c>
      <c r="D352" s="174">
        <v>5</v>
      </c>
      <c r="E352" s="174">
        <v>5</v>
      </c>
      <c r="F352" s="174">
        <v>4</v>
      </c>
      <c r="G352" s="174">
        <v>5</v>
      </c>
      <c r="H352" s="174">
        <v>4</v>
      </c>
      <c r="I352" s="174">
        <v>4</v>
      </c>
      <c r="J352" s="174">
        <v>4</v>
      </c>
      <c r="K352" s="174">
        <v>4</v>
      </c>
      <c r="L352" s="174">
        <v>3</v>
      </c>
      <c r="M352" s="174">
        <v>3</v>
      </c>
      <c r="N352" s="174" t="s">
        <v>1</v>
      </c>
      <c r="O352" s="174">
        <v>5</v>
      </c>
      <c r="P352" s="175" t="s">
        <v>1</v>
      </c>
      <c r="Q352" s="168" t="s">
        <v>1</v>
      </c>
      <c r="R352" s="168" t="s">
        <v>1</v>
      </c>
      <c r="S352" s="168" t="s">
        <v>1</v>
      </c>
      <c r="T352" s="168" t="s">
        <v>1</v>
      </c>
      <c r="U352" s="167"/>
      <c r="V352" s="167"/>
      <c r="W352" s="167"/>
      <c r="X352" s="167"/>
      <c r="Y352" s="167"/>
      <c r="Z352" s="167"/>
      <c r="AA352" s="167"/>
      <c r="AB352" s="167"/>
    </row>
    <row r="353" spans="1:29">
      <c r="A353" s="57" t="s">
        <v>165</v>
      </c>
      <c r="B353" s="57" t="s">
        <v>115</v>
      </c>
      <c r="C353" s="174">
        <v>5</v>
      </c>
      <c r="D353" s="174">
        <v>5</v>
      </c>
      <c r="E353" s="174">
        <v>5</v>
      </c>
      <c r="F353" s="174">
        <v>3</v>
      </c>
      <c r="G353" s="174">
        <v>4</v>
      </c>
      <c r="H353" s="174">
        <v>4</v>
      </c>
      <c r="I353" s="174">
        <v>3</v>
      </c>
      <c r="J353" s="174">
        <v>4</v>
      </c>
      <c r="K353" s="174">
        <v>4</v>
      </c>
      <c r="L353" s="174">
        <v>4</v>
      </c>
      <c r="M353" s="174">
        <v>4</v>
      </c>
      <c r="N353" s="174" t="s">
        <v>1</v>
      </c>
      <c r="O353" s="174">
        <v>3</v>
      </c>
    </row>
    <row r="354" spans="1:29">
      <c r="A354" s="57" t="s">
        <v>159</v>
      </c>
      <c r="B354" s="57" t="s">
        <v>115</v>
      </c>
      <c r="C354" s="174">
        <v>5</v>
      </c>
      <c r="D354" s="174">
        <v>5</v>
      </c>
      <c r="E354" s="174">
        <v>5</v>
      </c>
      <c r="F354" s="174">
        <v>5</v>
      </c>
      <c r="G354" s="174">
        <v>5</v>
      </c>
      <c r="H354" s="174">
        <v>5</v>
      </c>
      <c r="I354" s="174">
        <v>5</v>
      </c>
      <c r="J354" s="174">
        <v>5</v>
      </c>
      <c r="K354" s="174">
        <v>5</v>
      </c>
      <c r="L354" s="174">
        <v>5</v>
      </c>
      <c r="M354" s="174">
        <v>5</v>
      </c>
      <c r="N354" s="175" t="s">
        <v>1</v>
      </c>
      <c r="O354" s="174">
        <v>5</v>
      </c>
      <c r="P354" s="175"/>
      <c r="Q354" s="168"/>
      <c r="R354" s="168"/>
      <c r="S354" s="168"/>
      <c r="T354" s="168"/>
      <c r="U354" s="167"/>
      <c r="V354" s="167"/>
      <c r="W354" s="167"/>
      <c r="X354" s="167"/>
      <c r="Y354" s="167"/>
      <c r="Z354" s="167"/>
      <c r="AA354" s="167"/>
      <c r="AB354" s="167"/>
    </row>
    <row r="355" spans="1:29">
      <c r="A355" s="57" t="s">
        <v>154</v>
      </c>
      <c r="B355" s="57" t="s">
        <v>115</v>
      </c>
      <c r="C355" s="174">
        <v>5</v>
      </c>
      <c r="D355" s="174">
        <v>5</v>
      </c>
      <c r="E355" s="174">
        <v>5</v>
      </c>
      <c r="F355" s="174">
        <v>5</v>
      </c>
      <c r="G355" s="174">
        <v>5</v>
      </c>
      <c r="H355" s="174">
        <v>5</v>
      </c>
      <c r="I355" s="174">
        <v>5</v>
      </c>
      <c r="J355" s="174">
        <v>5</v>
      </c>
      <c r="K355" s="174">
        <v>5</v>
      </c>
      <c r="L355" s="174">
        <v>5</v>
      </c>
      <c r="M355" s="174">
        <v>5</v>
      </c>
      <c r="N355" s="174" t="s">
        <v>1</v>
      </c>
      <c r="O355" s="174">
        <v>5</v>
      </c>
      <c r="P355" s="175"/>
      <c r="Q355" s="168"/>
      <c r="R355" s="168"/>
      <c r="S355" s="168"/>
      <c r="T355" s="168"/>
      <c r="U355" s="167"/>
      <c r="V355" s="167"/>
      <c r="W355" s="167"/>
      <c r="X355" s="167"/>
      <c r="Y355" s="167"/>
      <c r="Z355" s="167"/>
      <c r="AA355" s="167"/>
      <c r="AB355" s="167"/>
    </row>
    <row r="356" spans="1:29">
      <c r="A356" s="57" t="s">
        <v>162</v>
      </c>
      <c r="B356" s="57" t="s">
        <v>115</v>
      </c>
      <c r="C356" s="174">
        <v>3</v>
      </c>
      <c r="D356" s="174">
        <v>2</v>
      </c>
      <c r="E356" s="174">
        <v>3</v>
      </c>
      <c r="F356" s="174">
        <v>4</v>
      </c>
      <c r="G356" s="174">
        <v>3</v>
      </c>
      <c r="H356" s="174">
        <v>2</v>
      </c>
      <c r="I356" s="174">
        <v>3</v>
      </c>
      <c r="J356" s="174">
        <v>2</v>
      </c>
      <c r="K356" s="174">
        <v>3</v>
      </c>
      <c r="L356" s="174">
        <v>2</v>
      </c>
      <c r="M356" s="174">
        <v>3</v>
      </c>
      <c r="N356" s="175" t="s">
        <v>1</v>
      </c>
      <c r="O356" s="174">
        <v>2</v>
      </c>
      <c r="P356" s="175"/>
      <c r="Q356" s="168"/>
      <c r="R356" s="168"/>
      <c r="S356" s="168"/>
      <c r="T356" s="168"/>
      <c r="U356" s="168"/>
      <c r="V356" s="167"/>
      <c r="W356" s="167"/>
      <c r="X356" s="167"/>
      <c r="Y356" s="167"/>
      <c r="Z356" s="167"/>
      <c r="AA356" s="167"/>
      <c r="AB356" s="167"/>
      <c r="AC356" s="167"/>
    </row>
    <row r="357" spans="1:29" s="26" customFormat="1">
      <c r="B357" s="26" t="s">
        <v>387</v>
      </c>
      <c r="C357" s="29">
        <f>SUM(C350:C356)</f>
        <v>32</v>
      </c>
      <c r="D357" s="29">
        <f t="shared" ref="D357:M357" si="86">SUM(D350:D356)</f>
        <v>31</v>
      </c>
      <c r="E357" s="29">
        <f t="shared" si="86"/>
        <v>33</v>
      </c>
      <c r="F357" s="29">
        <f t="shared" si="86"/>
        <v>30</v>
      </c>
      <c r="G357" s="29">
        <f t="shared" si="86"/>
        <v>31</v>
      </c>
      <c r="H357" s="29">
        <f t="shared" si="86"/>
        <v>28</v>
      </c>
      <c r="I357" s="29">
        <f t="shared" si="86"/>
        <v>28</v>
      </c>
      <c r="J357" s="29">
        <f t="shared" si="86"/>
        <v>28</v>
      </c>
      <c r="K357" s="29">
        <f t="shared" si="86"/>
        <v>29</v>
      </c>
      <c r="L357" s="29">
        <f t="shared" si="86"/>
        <v>28</v>
      </c>
      <c r="M357" s="29">
        <f t="shared" si="86"/>
        <v>29</v>
      </c>
      <c r="N357" s="26">
        <f>SUM(C357:M357)</f>
        <v>327</v>
      </c>
      <c r="O357" s="29">
        <f>SUM(O350:O356)</f>
        <v>29</v>
      </c>
      <c r="P357" s="26">
        <f>SUM(N357:O357)</f>
        <v>356</v>
      </c>
    </row>
    <row r="358" spans="1:29" s="26" customFormat="1">
      <c r="B358" s="26" t="s">
        <v>388</v>
      </c>
      <c r="C358" s="29">
        <v>1</v>
      </c>
      <c r="D358" s="29">
        <v>1</v>
      </c>
      <c r="E358" s="29">
        <v>3</v>
      </c>
      <c r="F358" s="29">
        <v>3</v>
      </c>
      <c r="G358" s="29">
        <v>3</v>
      </c>
      <c r="H358" s="29">
        <v>1</v>
      </c>
      <c r="I358" s="29">
        <v>1</v>
      </c>
      <c r="J358" s="29">
        <v>2</v>
      </c>
      <c r="K358" s="29">
        <v>1</v>
      </c>
      <c r="L358" s="29">
        <v>3</v>
      </c>
      <c r="M358" s="29">
        <v>2</v>
      </c>
      <c r="N358" s="29"/>
      <c r="O358" s="29">
        <v>3</v>
      </c>
    </row>
    <row r="359" spans="1:29" s="26" customFormat="1">
      <c r="B359" s="26" t="s">
        <v>389</v>
      </c>
      <c r="C359" s="29">
        <f>C357*C358</f>
        <v>32</v>
      </c>
      <c r="D359" s="29">
        <f t="shared" ref="D359:P359" si="87">D357*D358</f>
        <v>31</v>
      </c>
      <c r="E359" s="29">
        <f t="shared" si="87"/>
        <v>99</v>
      </c>
      <c r="F359" s="29">
        <f t="shared" si="87"/>
        <v>90</v>
      </c>
      <c r="G359" s="29">
        <f t="shared" si="87"/>
        <v>93</v>
      </c>
      <c r="H359" s="29">
        <f t="shared" si="87"/>
        <v>28</v>
      </c>
      <c r="I359" s="29">
        <f t="shared" si="87"/>
        <v>28</v>
      </c>
      <c r="J359" s="29">
        <f t="shared" si="87"/>
        <v>56</v>
      </c>
      <c r="K359" s="29">
        <f t="shared" si="87"/>
        <v>29</v>
      </c>
      <c r="L359" s="29">
        <f t="shared" si="87"/>
        <v>84</v>
      </c>
      <c r="M359" s="29">
        <f t="shared" si="87"/>
        <v>58</v>
      </c>
      <c r="N359" s="37">
        <f>SUM(C359:M359)</f>
        <v>628</v>
      </c>
      <c r="O359" s="29">
        <f t="shared" ref="O359:AA359" si="88">O357*O358</f>
        <v>87</v>
      </c>
      <c r="P359" s="37">
        <f>SUM(N359:O359)</f>
        <v>715</v>
      </c>
    </row>
    <row r="360" spans="1:29" s="26" customFormat="1">
      <c r="B360" s="26" t="s">
        <v>390</v>
      </c>
      <c r="C360" s="29">
        <v>35</v>
      </c>
      <c r="D360" s="29">
        <v>35</v>
      </c>
      <c r="E360" s="29">
        <v>105</v>
      </c>
      <c r="F360" s="29">
        <v>105</v>
      </c>
      <c r="G360" s="29">
        <v>105</v>
      </c>
      <c r="H360" s="29">
        <v>35</v>
      </c>
      <c r="I360" s="29">
        <v>35</v>
      </c>
      <c r="J360" s="29">
        <v>70</v>
      </c>
      <c r="K360" s="29">
        <v>35</v>
      </c>
      <c r="L360" s="29">
        <v>105</v>
      </c>
      <c r="M360" s="29">
        <v>70</v>
      </c>
      <c r="N360" s="26">
        <f>SUM(C360:M360)</f>
        <v>735</v>
      </c>
      <c r="O360" s="29">
        <v>105</v>
      </c>
      <c r="P360" s="37">
        <f>SUM(N360:O360)</f>
        <v>840</v>
      </c>
    </row>
    <row r="361" spans="1:29" s="180" customFormat="1">
      <c r="A361" s="177" t="s">
        <v>391</v>
      </c>
      <c r="B361" s="177"/>
      <c r="C361" s="178">
        <f>(C358*C357)/C360</f>
        <v>0.91428571428571426</v>
      </c>
      <c r="D361" s="178">
        <f>(D358*D357)/D360</f>
        <v>0.88571428571428568</v>
      </c>
      <c r="E361" s="178">
        <f>(E358*E357)/E360</f>
        <v>0.94285714285714284</v>
      </c>
      <c r="F361" s="178">
        <f>(F358*F357)/F360</f>
        <v>0.8571428571428571</v>
      </c>
      <c r="G361" s="178">
        <f>(G358*G357)/G360</f>
        <v>0.88571428571428568</v>
      </c>
      <c r="H361" s="178">
        <f>(H358*H357)/H360</f>
        <v>0.8</v>
      </c>
      <c r="I361" s="178">
        <f>(I358*I357)/I360</f>
        <v>0.8</v>
      </c>
      <c r="J361" s="178">
        <f>(J358*J357)/J360</f>
        <v>0.8</v>
      </c>
      <c r="K361" s="178">
        <f>(K358*K357)/K360</f>
        <v>0.82857142857142863</v>
      </c>
      <c r="L361" s="178">
        <f>(L358*L357)/L360</f>
        <v>0.8</v>
      </c>
      <c r="M361" s="178">
        <f>(M358*M357)/M360</f>
        <v>0.82857142857142863</v>
      </c>
      <c r="N361" s="179">
        <f>N359/N360</f>
        <v>0.85442176870748299</v>
      </c>
      <c r="O361" s="178">
        <f>(O358*O357)/O360</f>
        <v>0.82857142857142863</v>
      </c>
      <c r="P361" s="179">
        <f>P359/P360</f>
        <v>0.85119047619047616</v>
      </c>
      <c r="Q361" s="177"/>
      <c r="R361" s="177"/>
      <c r="S361" s="177"/>
      <c r="T361" s="177"/>
      <c r="U361" s="177"/>
      <c r="V361" s="177"/>
    </row>
    <row r="362" spans="1:29">
      <c r="A362" s="57" t="s">
        <v>163</v>
      </c>
      <c r="B362" s="57" t="s">
        <v>321</v>
      </c>
      <c r="C362" s="174">
        <v>3</v>
      </c>
      <c r="D362" s="174">
        <v>2</v>
      </c>
      <c r="E362" s="174">
        <v>2</v>
      </c>
      <c r="F362" s="174">
        <v>3</v>
      </c>
      <c r="G362" s="174">
        <v>2</v>
      </c>
      <c r="H362" s="174">
        <v>3</v>
      </c>
      <c r="I362" s="174">
        <v>3</v>
      </c>
      <c r="J362" s="174">
        <v>2</v>
      </c>
      <c r="K362" s="174">
        <v>2</v>
      </c>
      <c r="L362" s="174">
        <v>3</v>
      </c>
      <c r="M362" s="174">
        <v>3</v>
      </c>
      <c r="N362" s="174" t="s">
        <v>1</v>
      </c>
      <c r="O362" s="174">
        <v>3</v>
      </c>
      <c r="P362" s="174"/>
      <c r="Q362" s="168"/>
      <c r="R362" s="168"/>
      <c r="S362" s="168"/>
      <c r="T362" s="168"/>
      <c r="U362" s="168"/>
      <c r="V362" s="167"/>
      <c r="W362" s="167"/>
      <c r="X362" s="167"/>
      <c r="Y362" s="167"/>
      <c r="Z362" s="167"/>
      <c r="AA362" s="167"/>
      <c r="AB362" s="167"/>
      <c r="AC362" s="167"/>
    </row>
    <row r="363" spans="1:29">
      <c r="A363" s="57" t="s">
        <v>161</v>
      </c>
      <c r="B363" s="57" t="s">
        <v>321</v>
      </c>
      <c r="C363" s="174">
        <v>5</v>
      </c>
      <c r="D363" s="174">
        <v>5</v>
      </c>
      <c r="E363" s="174">
        <v>5</v>
      </c>
      <c r="F363" s="174">
        <v>4</v>
      </c>
      <c r="G363" s="174">
        <v>5</v>
      </c>
      <c r="H363" s="174">
        <v>5</v>
      </c>
      <c r="I363" s="174">
        <v>5</v>
      </c>
      <c r="J363" s="174">
        <v>5</v>
      </c>
      <c r="K363" s="174">
        <v>4</v>
      </c>
      <c r="L363" s="174">
        <v>5</v>
      </c>
      <c r="M363" s="174">
        <v>5</v>
      </c>
      <c r="N363" s="175" t="s">
        <v>1</v>
      </c>
      <c r="O363" s="174">
        <v>2</v>
      </c>
      <c r="P363" s="175"/>
      <c r="Q363" s="168"/>
      <c r="R363" s="168"/>
      <c r="S363" s="168"/>
      <c r="T363" s="168"/>
      <c r="U363" s="168"/>
      <c r="V363" s="167"/>
      <c r="W363" s="167"/>
      <c r="X363" s="167"/>
      <c r="Y363" s="167"/>
      <c r="Z363" s="167"/>
      <c r="AA363" s="167"/>
      <c r="AB363" s="167"/>
      <c r="AC363" s="167"/>
    </row>
    <row r="364" spans="1:29">
      <c r="A364" s="57" t="s">
        <v>157</v>
      </c>
      <c r="B364" s="57" t="s">
        <v>321</v>
      </c>
      <c r="C364" s="174">
        <v>3</v>
      </c>
      <c r="D364" s="174">
        <v>3</v>
      </c>
      <c r="E364" s="174">
        <v>3</v>
      </c>
      <c r="F364" s="174">
        <v>2</v>
      </c>
      <c r="G364" s="174">
        <v>2</v>
      </c>
      <c r="H364" s="174">
        <v>4</v>
      </c>
      <c r="I364" s="174">
        <v>3</v>
      </c>
      <c r="J364" s="174">
        <v>2</v>
      </c>
      <c r="K364" s="174">
        <v>2</v>
      </c>
      <c r="L364" s="174">
        <v>3</v>
      </c>
      <c r="M364" s="174">
        <v>3</v>
      </c>
      <c r="N364" s="174" t="s">
        <v>1</v>
      </c>
      <c r="O364" s="174">
        <v>1</v>
      </c>
      <c r="P364" s="175" t="s">
        <v>1</v>
      </c>
      <c r="Q364" s="168" t="s">
        <v>1</v>
      </c>
      <c r="R364" s="168" t="s">
        <v>1</v>
      </c>
      <c r="S364" s="168" t="s">
        <v>1</v>
      </c>
      <c r="T364" s="168" t="s">
        <v>1</v>
      </c>
      <c r="U364" s="167"/>
      <c r="V364" s="167"/>
      <c r="W364" s="167"/>
      <c r="X364" s="167"/>
      <c r="Y364" s="167"/>
      <c r="Z364" s="167"/>
      <c r="AA364" s="167"/>
      <c r="AB364" s="167"/>
    </row>
    <row r="365" spans="1:29">
      <c r="A365" s="57" t="s">
        <v>165</v>
      </c>
      <c r="B365" s="57" t="s">
        <v>321</v>
      </c>
      <c r="C365" s="174">
        <v>5</v>
      </c>
      <c r="D365" s="174">
        <v>4</v>
      </c>
      <c r="E365" s="174">
        <v>4</v>
      </c>
      <c r="F365" s="174">
        <v>4</v>
      </c>
      <c r="G365" s="174">
        <v>4</v>
      </c>
      <c r="H365" s="174">
        <v>4</v>
      </c>
      <c r="I365" s="174">
        <v>4</v>
      </c>
      <c r="J365" s="174">
        <v>3</v>
      </c>
      <c r="K365" s="174">
        <v>4</v>
      </c>
      <c r="L365" s="174">
        <v>4</v>
      </c>
      <c r="M365" s="174">
        <v>4</v>
      </c>
      <c r="N365" s="174" t="s">
        <v>1</v>
      </c>
      <c r="O365" s="174">
        <v>3</v>
      </c>
    </row>
    <row r="366" spans="1:29">
      <c r="A366" s="57" t="s">
        <v>159</v>
      </c>
      <c r="B366" s="57" t="s">
        <v>321</v>
      </c>
      <c r="C366" s="174">
        <v>5</v>
      </c>
      <c r="D366" s="174">
        <v>4</v>
      </c>
      <c r="E366" s="174">
        <v>5</v>
      </c>
      <c r="F366" s="174">
        <v>3</v>
      </c>
      <c r="G366" s="174">
        <v>4</v>
      </c>
      <c r="H366" s="174">
        <v>5</v>
      </c>
      <c r="I366" s="174">
        <v>5</v>
      </c>
      <c r="J366" s="174">
        <v>5</v>
      </c>
      <c r="K366" s="174">
        <v>3</v>
      </c>
      <c r="L366" s="174">
        <v>5</v>
      </c>
      <c r="M366" s="174">
        <v>3</v>
      </c>
      <c r="N366" s="174" t="s">
        <v>1</v>
      </c>
      <c r="O366" s="174">
        <v>3</v>
      </c>
      <c r="P366" s="175"/>
      <c r="Q366" s="168"/>
      <c r="R366" s="168"/>
      <c r="S366" s="168"/>
      <c r="T366" s="168"/>
      <c r="U366" s="167"/>
      <c r="V366" s="167"/>
      <c r="W366" s="167"/>
      <c r="X366" s="167"/>
      <c r="Y366" s="167"/>
      <c r="Z366" s="167"/>
      <c r="AA366" s="167"/>
      <c r="AB366" s="167"/>
    </row>
    <row r="367" spans="1:29">
      <c r="A367" s="57" t="s">
        <v>154</v>
      </c>
      <c r="B367" s="57" t="s">
        <v>321</v>
      </c>
      <c r="C367" s="174">
        <v>5</v>
      </c>
      <c r="D367" s="174">
        <v>5</v>
      </c>
      <c r="E367" s="174">
        <v>5</v>
      </c>
      <c r="F367" s="174">
        <v>5</v>
      </c>
      <c r="G367" s="174">
        <v>5</v>
      </c>
      <c r="H367" s="174">
        <v>5</v>
      </c>
      <c r="I367" s="174">
        <v>5</v>
      </c>
      <c r="J367" s="174">
        <v>5</v>
      </c>
      <c r="K367" s="174">
        <v>5</v>
      </c>
      <c r="L367" s="174">
        <v>5</v>
      </c>
      <c r="M367" s="174">
        <v>5</v>
      </c>
      <c r="N367" s="174" t="s">
        <v>1</v>
      </c>
      <c r="O367" s="174">
        <v>2</v>
      </c>
      <c r="P367" s="175"/>
      <c r="Q367" s="168"/>
      <c r="R367" s="168"/>
      <c r="S367" s="168"/>
      <c r="T367" s="168"/>
      <c r="U367" s="167"/>
      <c r="V367" s="167"/>
      <c r="W367" s="167"/>
      <c r="X367" s="167"/>
      <c r="Y367" s="167"/>
      <c r="Z367" s="167"/>
      <c r="AA367" s="167"/>
      <c r="AB367" s="167"/>
    </row>
    <row r="368" spans="1:29">
      <c r="A368" s="57" t="s">
        <v>162</v>
      </c>
      <c r="B368" s="57" t="s">
        <v>321</v>
      </c>
      <c r="C368" s="174">
        <v>3</v>
      </c>
      <c r="D368" s="174">
        <v>3</v>
      </c>
      <c r="E368" s="174">
        <v>3</v>
      </c>
      <c r="F368" s="174">
        <v>3</v>
      </c>
      <c r="G368" s="174">
        <v>3</v>
      </c>
      <c r="H368" s="174">
        <v>3</v>
      </c>
      <c r="I368" s="174">
        <v>3</v>
      </c>
      <c r="J368" s="174">
        <v>2</v>
      </c>
      <c r="K368" s="174">
        <v>2</v>
      </c>
      <c r="L368" s="174">
        <v>3</v>
      </c>
      <c r="M368" s="174">
        <v>3</v>
      </c>
      <c r="N368" s="175" t="s">
        <v>1</v>
      </c>
      <c r="O368" s="174">
        <v>1</v>
      </c>
      <c r="P368" s="175"/>
      <c r="Q368" s="168"/>
      <c r="R368" s="168"/>
      <c r="S368" s="168"/>
      <c r="T368" s="168"/>
      <c r="U368" s="168"/>
      <c r="V368" s="167"/>
      <c r="W368" s="167"/>
      <c r="X368" s="167"/>
      <c r="Y368" s="167"/>
      <c r="Z368" s="167"/>
      <c r="AA368" s="167"/>
      <c r="AB368" s="167"/>
      <c r="AC368" s="167"/>
    </row>
    <row r="369" spans="1:29" s="26" customFormat="1">
      <c r="B369" s="26" t="s">
        <v>387</v>
      </c>
      <c r="C369" s="29">
        <f>SUM(C362:C368)</f>
        <v>29</v>
      </c>
      <c r="D369" s="29">
        <f t="shared" ref="D369:M369" si="89">SUM(D362:D368)</f>
        <v>26</v>
      </c>
      <c r="E369" s="29">
        <f t="shared" si="89"/>
        <v>27</v>
      </c>
      <c r="F369" s="29">
        <f t="shared" si="89"/>
        <v>24</v>
      </c>
      <c r="G369" s="29">
        <f t="shared" si="89"/>
        <v>25</v>
      </c>
      <c r="H369" s="29">
        <f t="shared" si="89"/>
        <v>29</v>
      </c>
      <c r="I369" s="29">
        <f t="shared" si="89"/>
        <v>28</v>
      </c>
      <c r="J369" s="29">
        <f t="shared" si="89"/>
        <v>24</v>
      </c>
      <c r="K369" s="29">
        <f t="shared" si="89"/>
        <v>22</v>
      </c>
      <c r="L369" s="29">
        <f t="shared" si="89"/>
        <v>28</v>
      </c>
      <c r="M369" s="29">
        <f t="shared" si="89"/>
        <v>26</v>
      </c>
      <c r="N369" s="26">
        <f>SUM(C369:M369)</f>
        <v>288</v>
      </c>
      <c r="O369" s="29">
        <f>SUM(O362:O368)</f>
        <v>15</v>
      </c>
      <c r="P369" s="26">
        <f>SUM(N369:O369)</f>
        <v>303</v>
      </c>
    </row>
    <row r="370" spans="1:29" s="26" customFormat="1">
      <c r="B370" s="26" t="s">
        <v>388</v>
      </c>
      <c r="C370" s="29">
        <v>1</v>
      </c>
      <c r="D370" s="29">
        <v>1</v>
      </c>
      <c r="E370" s="29">
        <v>3</v>
      </c>
      <c r="F370" s="29">
        <v>3</v>
      </c>
      <c r="G370" s="29">
        <v>3</v>
      </c>
      <c r="H370" s="29">
        <v>1</v>
      </c>
      <c r="I370" s="29">
        <v>1</v>
      </c>
      <c r="J370" s="29">
        <v>2</v>
      </c>
      <c r="K370" s="29">
        <v>1</v>
      </c>
      <c r="L370" s="29">
        <v>3</v>
      </c>
      <c r="M370" s="29">
        <v>2</v>
      </c>
      <c r="N370" s="29"/>
      <c r="O370" s="29">
        <v>3</v>
      </c>
    </row>
    <row r="371" spans="1:29" s="26" customFormat="1">
      <c r="B371" s="26" t="s">
        <v>389</v>
      </c>
      <c r="C371" s="29">
        <f>C369*C370</f>
        <v>29</v>
      </c>
      <c r="D371" s="29">
        <f t="shared" ref="D371:P371" si="90">D369*D370</f>
        <v>26</v>
      </c>
      <c r="E371" s="29">
        <f t="shared" si="90"/>
        <v>81</v>
      </c>
      <c r="F371" s="29">
        <f t="shared" si="90"/>
        <v>72</v>
      </c>
      <c r="G371" s="29">
        <f t="shared" si="90"/>
        <v>75</v>
      </c>
      <c r="H371" s="29">
        <f t="shared" si="90"/>
        <v>29</v>
      </c>
      <c r="I371" s="29">
        <f t="shared" si="90"/>
        <v>28</v>
      </c>
      <c r="J371" s="29">
        <f t="shared" si="90"/>
        <v>48</v>
      </c>
      <c r="K371" s="29">
        <f t="shared" si="90"/>
        <v>22</v>
      </c>
      <c r="L371" s="29">
        <f t="shared" si="90"/>
        <v>84</v>
      </c>
      <c r="M371" s="29">
        <f t="shared" si="90"/>
        <v>52</v>
      </c>
      <c r="N371" s="37">
        <f>SUM(C371:M371)</f>
        <v>546</v>
      </c>
      <c r="O371" s="29">
        <f t="shared" ref="O371:AA371" si="91">O369*O370</f>
        <v>45</v>
      </c>
      <c r="P371" s="37">
        <f>SUM(N371:O371)</f>
        <v>591</v>
      </c>
    </row>
    <row r="372" spans="1:29" s="26" customFormat="1">
      <c r="B372" s="26" t="s">
        <v>390</v>
      </c>
      <c r="C372" s="29">
        <v>35</v>
      </c>
      <c r="D372" s="29">
        <v>35</v>
      </c>
      <c r="E372" s="29">
        <v>105</v>
      </c>
      <c r="F372" s="29">
        <v>105</v>
      </c>
      <c r="G372" s="29">
        <v>105</v>
      </c>
      <c r="H372" s="29">
        <v>35</v>
      </c>
      <c r="I372" s="29">
        <v>35</v>
      </c>
      <c r="J372" s="29">
        <v>70</v>
      </c>
      <c r="K372" s="29">
        <v>35</v>
      </c>
      <c r="L372" s="29">
        <v>105</v>
      </c>
      <c r="M372" s="29">
        <v>70</v>
      </c>
      <c r="N372" s="26">
        <f>SUM(C372:M372)</f>
        <v>735</v>
      </c>
      <c r="O372" s="29">
        <v>105</v>
      </c>
      <c r="P372" s="37">
        <f>SUM(N372:O372)</f>
        <v>840</v>
      </c>
    </row>
    <row r="373" spans="1:29" s="180" customFormat="1">
      <c r="A373" s="177" t="s">
        <v>391</v>
      </c>
      <c r="B373" s="177"/>
      <c r="C373" s="178">
        <f>(C370*C369)/C372</f>
        <v>0.82857142857142863</v>
      </c>
      <c r="D373" s="178">
        <f>(D370*D369)/D372</f>
        <v>0.74285714285714288</v>
      </c>
      <c r="E373" s="178">
        <f>(E370*E369)/E372</f>
        <v>0.77142857142857146</v>
      </c>
      <c r="F373" s="178">
        <f>(F370*F369)/F372</f>
        <v>0.68571428571428572</v>
      </c>
      <c r="G373" s="178">
        <f>(G370*G369)/G372</f>
        <v>0.7142857142857143</v>
      </c>
      <c r="H373" s="178">
        <f>(H370*H369)/H372</f>
        <v>0.82857142857142863</v>
      </c>
      <c r="I373" s="178">
        <f>(I370*I369)/I372</f>
        <v>0.8</v>
      </c>
      <c r="J373" s="178">
        <f>(J370*J369)/J372</f>
        <v>0.68571428571428572</v>
      </c>
      <c r="K373" s="178">
        <f>(K370*K369)/K372</f>
        <v>0.62857142857142856</v>
      </c>
      <c r="L373" s="178">
        <f>(L370*L369)/L372</f>
        <v>0.8</v>
      </c>
      <c r="M373" s="178">
        <f>(M370*M369)/M372</f>
        <v>0.74285714285714288</v>
      </c>
      <c r="N373" s="179">
        <f>N371/N372</f>
        <v>0.74285714285714288</v>
      </c>
      <c r="O373" s="178">
        <f>(O370*O369)/O372</f>
        <v>0.42857142857142855</v>
      </c>
      <c r="P373" s="179">
        <f>P371/P372</f>
        <v>0.70357142857142863</v>
      </c>
      <c r="Q373" s="177"/>
      <c r="R373" s="177"/>
      <c r="S373" s="177"/>
      <c r="T373" s="177"/>
      <c r="U373" s="177"/>
      <c r="V373" s="177"/>
    </row>
    <row r="374" spans="1:29">
      <c r="A374" s="57" t="s">
        <v>163</v>
      </c>
      <c r="B374" s="57" t="s">
        <v>119</v>
      </c>
      <c r="C374" s="174">
        <v>2</v>
      </c>
      <c r="D374" s="174">
        <v>2</v>
      </c>
      <c r="E374" s="174">
        <v>3</v>
      </c>
      <c r="F374" s="174">
        <v>2</v>
      </c>
      <c r="G374" s="174">
        <v>2</v>
      </c>
      <c r="H374" s="174">
        <v>2</v>
      </c>
      <c r="I374" s="174">
        <v>1</v>
      </c>
      <c r="J374" s="174">
        <v>1</v>
      </c>
      <c r="K374" s="174">
        <v>2</v>
      </c>
      <c r="L374" s="174">
        <v>1</v>
      </c>
      <c r="M374" s="174">
        <v>1</v>
      </c>
      <c r="N374" s="174" t="s">
        <v>1</v>
      </c>
      <c r="O374" s="174">
        <v>1</v>
      </c>
      <c r="P374" s="174"/>
      <c r="Q374" s="168"/>
      <c r="R374" s="168"/>
      <c r="S374" s="168"/>
      <c r="T374" s="168"/>
      <c r="U374" s="168"/>
      <c r="V374" s="167"/>
      <c r="W374" s="167"/>
      <c r="X374" s="167"/>
      <c r="Y374" s="167"/>
      <c r="Z374" s="167"/>
      <c r="AA374" s="167"/>
      <c r="AB374" s="167"/>
      <c r="AC374" s="167"/>
    </row>
    <row r="375" spans="1:29">
      <c r="A375" s="57" t="s">
        <v>161</v>
      </c>
      <c r="B375" s="57" t="s">
        <v>119</v>
      </c>
      <c r="C375" s="174">
        <v>5</v>
      </c>
      <c r="D375" s="174">
        <v>4</v>
      </c>
      <c r="E375" s="174">
        <v>5</v>
      </c>
      <c r="F375" s="174">
        <v>5</v>
      </c>
      <c r="G375" s="174">
        <v>5</v>
      </c>
      <c r="H375" s="174">
        <v>4</v>
      </c>
      <c r="I375" s="174">
        <v>4</v>
      </c>
      <c r="J375" s="174">
        <v>4</v>
      </c>
      <c r="K375" s="174">
        <v>4</v>
      </c>
      <c r="L375" s="174">
        <v>4</v>
      </c>
      <c r="M375" s="174">
        <v>4</v>
      </c>
      <c r="N375" s="175" t="s">
        <v>1</v>
      </c>
      <c r="O375" s="174">
        <v>3</v>
      </c>
      <c r="P375" s="175"/>
      <c r="Q375" s="168"/>
      <c r="R375" s="168"/>
      <c r="S375" s="168"/>
      <c r="T375" s="168"/>
      <c r="U375" s="168"/>
      <c r="V375" s="167"/>
      <c r="W375" s="167"/>
      <c r="X375" s="167"/>
      <c r="Y375" s="167"/>
      <c r="Z375" s="167"/>
      <c r="AA375" s="167"/>
      <c r="AB375" s="167"/>
      <c r="AC375" s="167"/>
    </row>
    <row r="376" spans="1:29">
      <c r="A376" s="57" t="s">
        <v>157</v>
      </c>
      <c r="B376" s="57" t="s">
        <v>119</v>
      </c>
      <c r="C376" s="174">
        <v>2</v>
      </c>
      <c r="D376" s="174">
        <v>3</v>
      </c>
      <c r="E376" s="174">
        <v>5</v>
      </c>
      <c r="F376" s="174">
        <v>2</v>
      </c>
      <c r="G376" s="174">
        <v>2</v>
      </c>
      <c r="H376" s="174">
        <v>2</v>
      </c>
      <c r="I376" s="174">
        <v>2</v>
      </c>
      <c r="J376" s="174">
        <v>1</v>
      </c>
      <c r="K376" s="174">
        <v>2</v>
      </c>
      <c r="L376" s="174">
        <v>2</v>
      </c>
      <c r="M376" s="174">
        <v>1</v>
      </c>
      <c r="N376" s="174" t="s">
        <v>1</v>
      </c>
      <c r="O376" s="174">
        <v>1</v>
      </c>
      <c r="P376" s="175" t="s">
        <v>1</v>
      </c>
      <c r="Q376" s="168" t="s">
        <v>1</v>
      </c>
      <c r="R376" s="168" t="s">
        <v>1</v>
      </c>
      <c r="S376" s="168" t="s">
        <v>1</v>
      </c>
      <c r="T376" s="168" t="s">
        <v>1</v>
      </c>
      <c r="U376" s="167" t="s">
        <v>1</v>
      </c>
      <c r="V376" s="167" t="s">
        <v>1</v>
      </c>
      <c r="W376" s="167" t="s">
        <v>1</v>
      </c>
      <c r="X376" s="167" t="s">
        <v>1</v>
      </c>
      <c r="Y376" s="167" t="s">
        <v>1</v>
      </c>
      <c r="Z376" s="167" t="s">
        <v>1</v>
      </c>
      <c r="AA376" s="167" t="s">
        <v>1</v>
      </c>
      <c r="AB376" s="167" t="s">
        <v>1</v>
      </c>
    </row>
    <row r="377" spans="1:29">
      <c r="A377" s="57" t="s">
        <v>165</v>
      </c>
      <c r="B377" s="57" t="s">
        <v>119</v>
      </c>
      <c r="C377" s="174">
        <v>3</v>
      </c>
      <c r="D377" s="174">
        <v>3</v>
      </c>
      <c r="E377" s="174">
        <v>4</v>
      </c>
      <c r="F377" s="174">
        <v>2</v>
      </c>
      <c r="G377" s="174">
        <v>3</v>
      </c>
      <c r="H377" s="174">
        <v>2</v>
      </c>
      <c r="I377" s="174">
        <v>2</v>
      </c>
      <c r="J377" s="174">
        <v>2</v>
      </c>
      <c r="K377" s="174">
        <v>3</v>
      </c>
      <c r="L377" s="174">
        <v>1</v>
      </c>
      <c r="M377" s="174">
        <v>1</v>
      </c>
      <c r="N377" s="175" t="s">
        <v>1</v>
      </c>
      <c r="O377" s="174">
        <v>1</v>
      </c>
    </row>
    <row r="378" spans="1:29">
      <c r="A378" s="57" t="s">
        <v>159</v>
      </c>
      <c r="B378" s="57" t="s">
        <v>119</v>
      </c>
      <c r="C378" s="174">
        <v>4</v>
      </c>
      <c r="D378" s="174">
        <v>5</v>
      </c>
      <c r="E378" s="174">
        <v>5</v>
      </c>
      <c r="F378" s="174">
        <v>4</v>
      </c>
      <c r="G378" s="174">
        <v>5</v>
      </c>
      <c r="H378" s="174">
        <v>3</v>
      </c>
      <c r="I378" s="174">
        <v>3</v>
      </c>
      <c r="J378" s="174">
        <v>3</v>
      </c>
      <c r="K378" s="174">
        <v>3</v>
      </c>
      <c r="L378" s="174">
        <v>3</v>
      </c>
      <c r="M378" s="174">
        <v>3</v>
      </c>
      <c r="N378" s="174" t="s">
        <v>1</v>
      </c>
      <c r="O378" s="174">
        <v>3</v>
      </c>
      <c r="P378" s="175"/>
      <c r="Q378" s="168"/>
      <c r="R378" s="168"/>
      <c r="S378" s="168"/>
      <c r="T378" s="168"/>
      <c r="U378" s="167"/>
      <c r="V378" s="167"/>
      <c r="W378" s="167"/>
      <c r="X378" s="167"/>
      <c r="Y378" s="167"/>
      <c r="Z378" s="167"/>
      <c r="AA378" s="167"/>
      <c r="AB378" s="167"/>
    </row>
    <row r="379" spans="1:29">
      <c r="A379" s="57" t="s">
        <v>154</v>
      </c>
      <c r="B379" s="57" t="s">
        <v>119</v>
      </c>
      <c r="C379" s="174">
        <v>4</v>
      </c>
      <c r="D379" s="174">
        <v>2</v>
      </c>
      <c r="E379" s="174">
        <v>2</v>
      </c>
      <c r="F379" s="174">
        <v>2</v>
      </c>
      <c r="G379" s="174">
        <v>2</v>
      </c>
      <c r="H379" s="174">
        <v>2</v>
      </c>
      <c r="I379" s="174">
        <v>2</v>
      </c>
      <c r="J379" s="174">
        <v>2</v>
      </c>
      <c r="K379" s="174">
        <v>2</v>
      </c>
      <c r="L379" s="174">
        <v>2</v>
      </c>
      <c r="M379" s="174">
        <v>2</v>
      </c>
      <c r="N379" s="174" t="s">
        <v>1</v>
      </c>
      <c r="O379" s="174">
        <v>2</v>
      </c>
      <c r="P379" s="175"/>
      <c r="Q379" s="168"/>
      <c r="R379" s="168"/>
      <c r="S379" s="168"/>
      <c r="T379" s="168"/>
      <c r="U379" s="167"/>
      <c r="V379" s="167"/>
      <c r="W379" s="167"/>
      <c r="X379" s="167"/>
      <c r="Y379" s="167"/>
      <c r="Z379" s="167"/>
      <c r="AA379" s="167"/>
      <c r="AB379" s="167"/>
    </row>
    <row r="380" spans="1:29">
      <c r="A380" s="57" t="s">
        <v>162</v>
      </c>
      <c r="B380" s="57" t="s">
        <v>119</v>
      </c>
      <c r="C380" s="174">
        <v>3</v>
      </c>
      <c r="D380" s="174">
        <v>2</v>
      </c>
      <c r="E380" s="174">
        <v>4</v>
      </c>
      <c r="F380" s="174">
        <v>2</v>
      </c>
      <c r="G380" s="174">
        <v>3</v>
      </c>
      <c r="H380" s="174">
        <v>2</v>
      </c>
      <c r="I380" s="174">
        <v>2</v>
      </c>
      <c r="J380" s="174">
        <v>2</v>
      </c>
      <c r="K380" s="174">
        <v>1</v>
      </c>
      <c r="L380" s="174">
        <v>1</v>
      </c>
      <c r="M380" s="174">
        <v>2</v>
      </c>
      <c r="N380" s="175" t="s">
        <v>1</v>
      </c>
      <c r="O380" s="174">
        <v>1</v>
      </c>
      <c r="P380" s="175"/>
      <c r="Q380" s="168"/>
      <c r="R380" s="168"/>
      <c r="S380" s="168"/>
      <c r="T380" s="168"/>
      <c r="U380" s="168"/>
      <c r="V380" s="167"/>
      <c r="W380" s="167"/>
      <c r="X380" s="167"/>
      <c r="Y380" s="167"/>
      <c r="Z380" s="167"/>
      <c r="AA380" s="167"/>
      <c r="AB380" s="167"/>
      <c r="AC380" s="167"/>
    </row>
    <row r="381" spans="1:29" s="26" customFormat="1">
      <c r="B381" s="26" t="s">
        <v>387</v>
      </c>
      <c r="C381" s="29">
        <f>SUM(C374:C380)</f>
        <v>23</v>
      </c>
      <c r="D381" s="29">
        <f t="shared" ref="D381:M381" si="92">SUM(D374:D380)</f>
        <v>21</v>
      </c>
      <c r="E381" s="29">
        <f t="shared" si="92"/>
        <v>28</v>
      </c>
      <c r="F381" s="29">
        <f t="shared" si="92"/>
        <v>19</v>
      </c>
      <c r="G381" s="29">
        <f t="shared" si="92"/>
        <v>22</v>
      </c>
      <c r="H381" s="29">
        <f t="shared" si="92"/>
        <v>17</v>
      </c>
      <c r="I381" s="29">
        <f t="shared" si="92"/>
        <v>16</v>
      </c>
      <c r="J381" s="29">
        <f t="shared" si="92"/>
        <v>15</v>
      </c>
      <c r="K381" s="29">
        <f t="shared" si="92"/>
        <v>17</v>
      </c>
      <c r="L381" s="29">
        <f t="shared" si="92"/>
        <v>14</v>
      </c>
      <c r="M381" s="29">
        <f t="shared" si="92"/>
        <v>14</v>
      </c>
      <c r="N381" s="26">
        <f>SUM(C381:M381)</f>
        <v>206</v>
      </c>
      <c r="O381" s="29">
        <f>SUM(O374:O380)</f>
        <v>12</v>
      </c>
      <c r="P381" s="26">
        <f>SUM(N381:O381)</f>
        <v>218</v>
      </c>
    </row>
    <row r="382" spans="1:29" s="26" customFormat="1">
      <c r="B382" s="26" t="s">
        <v>388</v>
      </c>
      <c r="C382" s="29">
        <v>1</v>
      </c>
      <c r="D382" s="29">
        <v>1</v>
      </c>
      <c r="E382" s="29">
        <v>3</v>
      </c>
      <c r="F382" s="29">
        <v>3</v>
      </c>
      <c r="G382" s="29">
        <v>3</v>
      </c>
      <c r="H382" s="29">
        <v>1</v>
      </c>
      <c r="I382" s="29">
        <v>1</v>
      </c>
      <c r="J382" s="29">
        <v>2</v>
      </c>
      <c r="K382" s="29">
        <v>1</v>
      </c>
      <c r="L382" s="29">
        <v>3</v>
      </c>
      <c r="M382" s="29">
        <v>2</v>
      </c>
      <c r="N382" s="29"/>
      <c r="O382" s="29">
        <v>3</v>
      </c>
    </row>
    <row r="383" spans="1:29" s="26" customFormat="1">
      <c r="B383" s="26" t="s">
        <v>389</v>
      </c>
      <c r="C383" s="29">
        <f>C381*C382</f>
        <v>23</v>
      </c>
      <c r="D383" s="29">
        <f t="shared" ref="D383:P383" si="93">D381*D382</f>
        <v>21</v>
      </c>
      <c r="E383" s="29">
        <f t="shared" si="93"/>
        <v>84</v>
      </c>
      <c r="F383" s="29">
        <f t="shared" si="93"/>
        <v>57</v>
      </c>
      <c r="G383" s="29">
        <f t="shared" si="93"/>
        <v>66</v>
      </c>
      <c r="H383" s="29">
        <f t="shared" si="93"/>
        <v>17</v>
      </c>
      <c r="I383" s="29">
        <f t="shared" si="93"/>
        <v>16</v>
      </c>
      <c r="J383" s="29">
        <f t="shared" si="93"/>
        <v>30</v>
      </c>
      <c r="K383" s="29">
        <f t="shared" si="93"/>
        <v>17</v>
      </c>
      <c r="L383" s="29">
        <f t="shared" si="93"/>
        <v>42</v>
      </c>
      <c r="M383" s="29">
        <f t="shared" si="93"/>
        <v>28</v>
      </c>
      <c r="N383" s="37">
        <f>SUM(C383:M383)</f>
        <v>401</v>
      </c>
      <c r="O383" s="29">
        <f t="shared" ref="O383:AA383" si="94">O381*O382</f>
        <v>36</v>
      </c>
      <c r="P383" s="37">
        <f>SUM(N383:O383)</f>
        <v>437</v>
      </c>
    </row>
    <row r="384" spans="1:29" s="26" customFormat="1">
      <c r="B384" s="26" t="s">
        <v>390</v>
      </c>
      <c r="C384" s="29">
        <v>35</v>
      </c>
      <c r="D384" s="29">
        <v>35</v>
      </c>
      <c r="E384" s="29">
        <v>105</v>
      </c>
      <c r="F384" s="29">
        <v>105</v>
      </c>
      <c r="G384" s="29">
        <v>105</v>
      </c>
      <c r="H384" s="29">
        <v>35</v>
      </c>
      <c r="I384" s="29">
        <v>35</v>
      </c>
      <c r="J384" s="29">
        <v>70</v>
      </c>
      <c r="K384" s="29">
        <v>35</v>
      </c>
      <c r="L384" s="29">
        <v>105</v>
      </c>
      <c r="M384" s="29">
        <v>70</v>
      </c>
      <c r="N384" s="26">
        <f>SUM(C384:M384)</f>
        <v>735</v>
      </c>
      <c r="O384" s="29">
        <v>105</v>
      </c>
      <c r="P384" s="37">
        <f>SUM(N384:O384)</f>
        <v>840</v>
      </c>
    </row>
    <row r="385" spans="1:29" s="180" customFormat="1">
      <c r="A385" s="177" t="s">
        <v>391</v>
      </c>
      <c r="B385" s="177"/>
      <c r="C385" s="178">
        <f>(C382*C381)/C384</f>
        <v>0.65714285714285714</v>
      </c>
      <c r="D385" s="178">
        <f>(D382*D381)/D384</f>
        <v>0.6</v>
      </c>
      <c r="E385" s="178">
        <f>(E382*E381)/E384</f>
        <v>0.8</v>
      </c>
      <c r="F385" s="178">
        <f>(F382*F381)/F384</f>
        <v>0.54285714285714282</v>
      </c>
      <c r="G385" s="178">
        <f>(G382*G381)/G384</f>
        <v>0.62857142857142856</v>
      </c>
      <c r="H385" s="178">
        <f>(H382*H381)/H384</f>
        <v>0.48571428571428571</v>
      </c>
      <c r="I385" s="178">
        <f>(I382*I381)/I384</f>
        <v>0.45714285714285713</v>
      </c>
      <c r="J385" s="178">
        <f>(J382*J381)/J384</f>
        <v>0.42857142857142855</v>
      </c>
      <c r="K385" s="178">
        <f>(K382*K381)/K384</f>
        <v>0.48571428571428571</v>
      </c>
      <c r="L385" s="178">
        <f>(L382*L381)/L384</f>
        <v>0.4</v>
      </c>
      <c r="M385" s="178">
        <f>(M382*M381)/M384</f>
        <v>0.4</v>
      </c>
      <c r="N385" s="179">
        <f>N383/N384</f>
        <v>0.54557823129251704</v>
      </c>
      <c r="O385" s="178">
        <f>(O382*O381)/O384</f>
        <v>0.34285714285714286</v>
      </c>
      <c r="P385" s="179">
        <f>P383/P384</f>
        <v>0.52023809523809528</v>
      </c>
      <c r="Q385" s="177"/>
      <c r="R385" s="177"/>
      <c r="S385" s="177"/>
      <c r="T385" s="177"/>
      <c r="U385" s="177"/>
      <c r="V385" s="177"/>
    </row>
    <row r="386" spans="1:29">
      <c r="A386" s="57" t="s">
        <v>163</v>
      </c>
      <c r="B386" s="57" t="s">
        <v>122</v>
      </c>
      <c r="C386" s="174">
        <v>3</v>
      </c>
      <c r="D386" s="174">
        <v>3</v>
      </c>
      <c r="E386" s="174">
        <v>3</v>
      </c>
      <c r="F386" s="174">
        <v>4</v>
      </c>
      <c r="G386" s="174">
        <v>3</v>
      </c>
      <c r="H386" s="174">
        <v>4</v>
      </c>
      <c r="I386" s="174">
        <v>4</v>
      </c>
      <c r="J386" s="174">
        <v>4</v>
      </c>
      <c r="K386" s="174">
        <v>4</v>
      </c>
      <c r="L386" s="174">
        <v>3</v>
      </c>
      <c r="M386" s="174">
        <v>4</v>
      </c>
      <c r="N386" s="174" t="s">
        <v>1</v>
      </c>
      <c r="O386" s="174">
        <v>3</v>
      </c>
      <c r="P386" s="174"/>
      <c r="Q386" s="168"/>
      <c r="R386" s="168"/>
      <c r="S386" s="168"/>
      <c r="T386" s="168"/>
      <c r="U386" s="168"/>
      <c r="V386" s="167"/>
      <c r="W386" s="167"/>
      <c r="X386" s="167"/>
      <c r="Y386" s="167"/>
      <c r="Z386" s="167"/>
      <c r="AA386" s="167"/>
      <c r="AB386" s="167"/>
      <c r="AC386" s="167"/>
    </row>
    <row r="387" spans="1:29">
      <c r="A387" s="57" t="s">
        <v>161</v>
      </c>
      <c r="B387" s="57" t="s">
        <v>122</v>
      </c>
      <c r="C387" s="174">
        <v>5</v>
      </c>
      <c r="D387" s="174">
        <v>5</v>
      </c>
      <c r="E387" s="174">
        <v>5</v>
      </c>
      <c r="F387" s="174">
        <v>5</v>
      </c>
      <c r="G387" s="174">
        <v>5</v>
      </c>
      <c r="H387" s="174">
        <v>5</v>
      </c>
      <c r="I387" s="174">
        <v>5</v>
      </c>
      <c r="J387" s="174">
        <v>5</v>
      </c>
      <c r="K387" s="174">
        <v>5</v>
      </c>
      <c r="L387" s="174">
        <v>5</v>
      </c>
      <c r="M387" s="174">
        <v>5</v>
      </c>
      <c r="N387" s="175" t="s">
        <v>1</v>
      </c>
      <c r="O387" s="174">
        <v>3</v>
      </c>
      <c r="P387" s="175"/>
      <c r="Q387" s="168"/>
      <c r="R387" s="168"/>
      <c r="S387" s="168"/>
      <c r="T387" s="168"/>
      <c r="U387" s="168"/>
      <c r="V387" s="167"/>
      <c r="W387" s="167"/>
      <c r="X387" s="167"/>
      <c r="Y387" s="167"/>
      <c r="Z387" s="167"/>
      <c r="AA387" s="167"/>
      <c r="AB387" s="167"/>
      <c r="AC387" s="167"/>
    </row>
    <row r="388" spans="1:29">
      <c r="A388" s="57" t="s">
        <v>157</v>
      </c>
      <c r="B388" s="57" t="s">
        <v>122</v>
      </c>
      <c r="C388" s="174">
        <v>3</v>
      </c>
      <c r="D388" s="174">
        <v>4</v>
      </c>
      <c r="E388" s="174">
        <v>5</v>
      </c>
      <c r="F388" s="174">
        <v>5</v>
      </c>
      <c r="G388" s="174">
        <v>4</v>
      </c>
      <c r="H388" s="174">
        <v>4</v>
      </c>
      <c r="I388" s="174">
        <v>4</v>
      </c>
      <c r="J388" s="174">
        <v>4</v>
      </c>
      <c r="K388" s="174">
        <v>3</v>
      </c>
      <c r="L388" s="174">
        <v>3</v>
      </c>
      <c r="M388" s="174">
        <v>5</v>
      </c>
      <c r="N388" s="174" t="s">
        <v>1</v>
      </c>
      <c r="O388" s="174">
        <v>3</v>
      </c>
      <c r="P388" s="175" t="s">
        <v>1</v>
      </c>
      <c r="Q388" s="168" t="s">
        <v>1</v>
      </c>
      <c r="R388" s="168" t="s">
        <v>1</v>
      </c>
      <c r="S388" s="168" t="s">
        <v>1</v>
      </c>
      <c r="T388" s="168" t="s">
        <v>1</v>
      </c>
      <c r="U388" s="167"/>
      <c r="V388" s="167"/>
      <c r="W388" s="167"/>
      <c r="X388" s="167"/>
      <c r="Y388" s="167"/>
      <c r="Z388" s="167"/>
      <c r="AA388" s="167"/>
      <c r="AB388" s="167"/>
    </row>
    <row r="389" spans="1:29">
      <c r="A389" s="57" t="s">
        <v>165</v>
      </c>
      <c r="B389" s="57" t="s">
        <v>122</v>
      </c>
      <c r="C389" s="174">
        <v>4</v>
      </c>
      <c r="D389" s="174">
        <v>4</v>
      </c>
      <c r="E389" s="174">
        <v>4</v>
      </c>
      <c r="F389" s="174">
        <v>3</v>
      </c>
      <c r="G389" s="174">
        <v>4</v>
      </c>
      <c r="H389" s="174">
        <v>5</v>
      </c>
      <c r="I389" s="174">
        <v>4</v>
      </c>
      <c r="J389" s="174">
        <v>5</v>
      </c>
      <c r="K389" s="174">
        <v>4</v>
      </c>
      <c r="L389" s="174">
        <v>4</v>
      </c>
      <c r="M389" s="174">
        <v>4</v>
      </c>
      <c r="N389" s="174" t="s">
        <v>1</v>
      </c>
      <c r="O389" s="174">
        <v>4</v>
      </c>
    </row>
    <row r="390" spans="1:29">
      <c r="A390" s="57" t="s">
        <v>159</v>
      </c>
      <c r="B390" s="57" t="s">
        <v>122</v>
      </c>
      <c r="C390" s="174">
        <v>5</v>
      </c>
      <c r="D390" s="174">
        <v>5</v>
      </c>
      <c r="E390" s="174">
        <v>5</v>
      </c>
      <c r="F390" s="174">
        <v>4</v>
      </c>
      <c r="G390" s="174">
        <v>5</v>
      </c>
      <c r="H390" s="174">
        <v>5</v>
      </c>
      <c r="I390" s="174">
        <v>5</v>
      </c>
      <c r="J390" s="174">
        <v>5</v>
      </c>
      <c r="K390" s="174">
        <v>5</v>
      </c>
      <c r="L390" s="174">
        <v>5</v>
      </c>
      <c r="M390" s="174">
        <v>5</v>
      </c>
      <c r="N390" s="174" t="s">
        <v>1</v>
      </c>
      <c r="O390" s="174">
        <v>3</v>
      </c>
      <c r="P390" s="175"/>
      <c r="Q390" s="168"/>
      <c r="R390" s="168"/>
      <c r="S390" s="168"/>
      <c r="T390" s="168"/>
      <c r="U390" s="167"/>
      <c r="V390" s="167"/>
      <c r="W390" s="167"/>
      <c r="X390" s="167"/>
      <c r="Y390" s="167"/>
      <c r="Z390" s="167"/>
      <c r="AA390" s="167"/>
      <c r="AB390" s="167"/>
    </row>
    <row r="391" spans="1:29">
      <c r="A391" s="57" t="s">
        <v>154</v>
      </c>
      <c r="B391" s="57" t="s">
        <v>122</v>
      </c>
      <c r="C391" s="174">
        <v>5</v>
      </c>
      <c r="D391" s="174">
        <v>5</v>
      </c>
      <c r="E391" s="174">
        <v>5</v>
      </c>
      <c r="F391" s="174">
        <v>5</v>
      </c>
      <c r="G391" s="174">
        <v>5</v>
      </c>
      <c r="H391" s="174">
        <v>5</v>
      </c>
      <c r="I391" s="174">
        <v>5</v>
      </c>
      <c r="J391" s="174">
        <v>5</v>
      </c>
      <c r="K391" s="174">
        <v>5</v>
      </c>
      <c r="L391" s="174">
        <v>5</v>
      </c>
      <c r="M391" s="174">
        <v>5</v>
      </c>
      <c r="N391" s="174" t="s">
        <v>1</v>
      </c>
      <c r="O391" s="174">
        <v>5</v>
      </c>
      <c r="P391" s="175"/>
      <c r="Q391" s="168"/>
      <c r="R391" s="168"/>
      <c r="S391" s="168"/>
      <c r="T391" s="168"/>
      <c r="U391" s="167"/>
      <c r="V391" s="167"/>
      <c r="W391" s="167"/>
      <c r="X391" s="167"/>
      <c r="Y391" s="167"/>
      <c r="Z391" s="167"/>
      <c r="AA391" s="167"/>
      <c r="AB391" s="167"/>
    </row>
    <row r="392" spans="1:29">
      <c r="A392" s="57" t="s">
        <v>162</v>
      </c>
      <c r="B392" s="57" t="s">
        <v>122</v>
      </c>
      <c r="C392" s="174">
        <v>3</v>
      </c>
      <c r="D392" s="174">
        <v>3</v>
      </c>
      <c r="E392" s="174">
        <v>2</v>
      </c>
      <c r="F392" s="174">
        <v>3</v>
      </c>
      <c r="G392" s="174">
        <v>4</v>
      </c>
      <c r="H392" s="174">
        <v>3</v>
      </c>
      <c r="I392" s="174">
        <v>3</v>
      </c>
      <c r="J392" s="174">
        <v>4</v>
      </c>
      <c r="K392" s="174">
        <v>3</v>
      </c>
      <c r="L392" s="174">
        <v>2</v>
      </c>
      <c r="M392" s="174">
        <v>4</v>
      </c>
      <c r="N392" s="175" t="s">
        <v>1</v>
      </c>
      <c r="O392" s="174">
        <v>3</v>
      </c>
      <c r="P392" s="175"/>
      <c r="Q392" s="168"/>
      <c r="R392" s="168"/>
      <c r="S392" s="168"/>
      <c r="T392" s="168"/>
      <c r="U392" s="168"/>
      <c r="V392" s="167"/>
      <c r="W392" s="167"/>
      <c r="X392" s="167"/>
      <c r="Y392" s="167"/>
      <c r="Z392" s="167"/>
      <c r="AA392" s="167"/>
      <c r="AB392" s="167"/>
      <c r="AC392" s="167"/>
    </row>
    <row r="393" spans="1:29" s="26" customFormat="1">
      <c r="B393" s="26" t="s">
        <v>387</v>
      </c>
      <c r="C393" s="29">
        <f>SUM(C386:C392)</f>
        <v>28</v>
      </c>
      <c r="D393" s="29">
        <f t="shared" ref="D393:M393" si="95">SUM(D386:D392)</f>
        <v>29</v>
      </c>
      <c r="E393" s="29">
        <f t="shared" si="95"/>
        <v>29</v>
      </c>
      <c r="F393" s="29">
        <f t="shared" si="95"/>
        <v>29</v>
      </c>
      <c r="G393" s="29">
        <f t="shared" si="95"/>
        <v>30</v>
      </c>
      <c r="H393" s="29">
        <f t="shared" si="95"/>
        <v>31</v>
      </c>
      <c r="I393" s="29">
        <f t="shared" si="95"/>
        <v>30</v>
      </c>
      <c r="J393" s="29">
        <f t="shared" si="95"/>
        <v>32</v>
      </c>
      <c r="K393" s="29">
        <f t="shared" si="95"/>
        <v>29</v>
      </c>
      <c r="L393" s="29">
        <f t="shared" si="95"/>
        <v>27</v>
      </c>
      <c r="M393" s="29">
        <f t="shared" si="95"/>
        <v>32</v>
      </c>
      <c r="N393" s="26">
        <f>SUM(C393:M393)</f>
        <v>326</v>
      </c>
      <c r="O393" s="29">
        <f>SUM(O386:O392)</f>
        <v>24</v>
      </c>
      <c r="P393" s="26">
        <f>SUM(N393:O393)</f>
        <v>350</v>
      </c>
    </row>
    <row r="394" spans="1:29" s="26" customFormat="1">
      <c r="B394" s="26" t="s">
        <v>388</v>
      </c>
      <c r="C394" s="29">
        <v>1</v>
      </c>
      <c r="D394" s="29">
        <v>1</v>
      </c>
      <c r="E394" s="29">
        <v>3</v>
      </c>
      <c r="F394" s="29">
        <v>3</v>
      </c>
      <c r="G394" s="29">
        <v>3</v>
      </c>
      <c r="H394" s="29">
        <v>1</v>
      </c>
      <c r="I394" s="29">
        <v>1</v>
      </c>
      <c r="J394" s="29">
        <v>2</v>
      </c>
      <c r="K394" s="29">
        <v>1</v>
      </c>
      <c r="L394" s="29">
        <v>3</v>
      </c>
      <c r="M394" s="29">
        <v>2</v>
      </c>
      <c r="N394" s="29"/>
      <c r="O394" s="29">
        <v>3</v>
      </c>
    </row>
    <row r="395" spans="1:29" s="26" customFormat="1">
      <c r="B395" s="26" t="s">
        <v>389</v>
      </c>
      <c r="C395" s="29">
        <f>C393*C394</f>
        <v>28</v>
      </c>
      <c r="D395" s="29">
        <f t="shared" ref="D395:P395" si="96">D393*D394</f>
        <v>29</v>
      </c>
      <c r="E395" s="29">
        <f t="shared" si="96"/>
        <v>87</v>
      </c>
      <c r="F395" s="29">
        <f t="shared" si="96"/>
        <v>87</v>
      </c>
      <c r="G395" s="29">
        <f t="shared" si="96"/>
        <v>90</v>
      </c>
      <c r="H395" s="29">
        <f t="shared" si="96"/>
        <v>31</v>
      </c>
      <c r="I395" s="29">
        <f t="shared" si="96"/>
        <v>30</v>
      </c>
      <c r="J395" s="29">
        <f t="shared" si="96"/>
        <v>64</v>
      </c>
      <c r="K395" s="29">
        <f t="shared" si="96"/>
        <v>29</v>
      </c>
      <c r="L395" s="29">
        <f t="shared" si="96"/>
        <v>81</v>
      </c>
      <c r="M395" s="29">
        <f t="shared" si="96"/>
        <v>64</v>
      </c>
      <c r="N395" s="37">
        <f>SUM(C395:M395)</f>
        <v>620</v>
      </c>
      <c r="O395" s="29">
        <f t="shared" ref="O395:AA395" si="97">O393*O394</f>
        <v>72</v>
      </c>
      <c r="P395" s="37">
        <f>SUM(N395:O395)</f>
        <v>692</v>
      </c>
    </row>
    <row r="396" spans="1:29" s="26" customFormat="1">
      <c r="B396" s="26" t="s">
        <v>390</v>
      </c>
      <c r="C396" s="29">
        <v>35</v>
      </c>
      <c r="D396" s="29">
        <v>35</v>
      </c>
      <c r="E396" s="29">
        <v>105</v>
      </c>
      <c r="F396" s="29">
        <v>105</v>
      </c>
      <c r="G396" s="29">
        <v>105</v>
      </c>
      <c r="H396" s="29">
        <v>35</v>
      </c>
      <c r="I396" s="29">
        <v>35</v>
      </c>
      <c r="J396" s="29">
        <v>70</v>
      </c>
      <c r="K396" s="29">
        <v>35</v>
      </c>
      <c r="L396" s="29">
        <v>105</v>
      </c>
      <c r="M396" s="29">
        <v>70</v>
      </c>
      <c r="N396" s="26">
        <f>SUM(C396:M396)</f>
        <v>735</v>
      </c>
      <c r="O396" s="29">
        <v>105</v>
      </c>
      <c r="P396" s="37">
        <f>SUM(N396:O396)</f>
        <v>840</v>
      </c>
    </row>
    <row r="397" spans="1:29" s="180" customFormat="1">
      <c r="A397" s="177" t="s">
        <v>391</v>
      </c>
      <c r="B397" s="177"/>
      <c r="C397" s="178">
        <f>(C394*C393)/C396</f>
        <v>0.8</v>
      </c>
      <c r="D397" s="178">
        <f>(D394*D393)/D396</f>
        <v>0.82857142857142863</v>
      </c>
      <c r="E397" s="178">
        <f>(E394*E393)/E396</f>
        <v>0.82857142857142863</v>
      </c>
      <c r="F397" s="178">
        <f>(F394*F393)/F396</f>
        <v>0.82857142857142863</v>
      </c>
      <c r="G397" s="178">
        <f>(G394*G393)/G396</f>
        <v>0.8571428571428571</v>
      </c>
      <c r="H397" s="178">
        <f>(H394*H393)/H396</f>
        <v>0.88571428571428568</v>
      </c>
      <c r="I397" s="178">
        <f>(I394*I393)/I396</f>
        <v>0.8571428571428571</v>
      </c>
      <c r="J397" s="178">
        <f>(J394*J393)/J396</f>
        <v>0.91428571428571426</v>
      </c>
      <c r="K397" s="178">
        <f>(K394*K393)/K396</f>
        <v>0.82857142857142863</v>
      </c>
      <c r="L397" s="178">
        <f>(L394*L393)/L396</f>
        <v>0.77142857142857146</v>
      </c>
      <c r="M397" s="178">
        <f>(M394*M393)/M396</f>
        <v>0.91428571428571426</v>
      </c>
      <c r="N397" s="179">
        <f>N395/N396</f>
        <v>0.84353741496598644</v>
      </c>
      <c r="O397" s="178">
        <f>(O394*O393)/O396</f>
        <v>0.68571428571428572</v>
      </c>
      <c r="P397" s="179">
        <f>P395/P396</f>
        <v>0.82380952380952377</v>
      </c>
      <c r="Q397" s="177"/>
      <c r="R397" s="177"/>
      <c r="S397" s="177"/>
      <c r="T397" s="177"/>
      <c r="U397" s="177"/>
      <c r="V397" s="177"/>
    </row>
    <row r="398" spans="1:29">
      <c r="A398" s="57" t="s">
        <v>163</v>
      </c>
      <c r="B398" s="57" t="s">
        <v>124</v>
      </c>
      <c r="C398" s="174">
        <v>5</v>
      </c>
      <c r="D398" s="174">
        <v>4</v>
      </c>
      <c r="E398" s="174">
        <v>5</v>
      </c>
      <c r="F398" s="174">
        <v>5</v>
      </c>
      <c r="G398" s="174">
        <v>5</v>
      </c>
      <c r="H398" s="174">
        <v>5</v>
      </c>
      <c r="I398" s="174">
        <v>5</v>
      </c>
      <c r="J398" s="174">
        <v>5</v>
      </c>
      <c r="K398" s="174">
        <v>5</v>
      </c>
      <c r="L398" s="174">
        <v>5</v>
      </c>
      <c r="M398" s="174">
        <v>5</v>
      </c>
      <c r="N398" s="175" t="s">
        <v>1</v>
      </c>
      <c r="O398" s="174">
        <v>5</v>
      </c>
      <c r="P398" s="175"/>
      <c r="Q398" s="168"/>
      <c r="R398" s="168"/>
      <c r="S398" s="168"/>
      <c r="T398" s="168"/>
      <c r="U398" s="168"/>
      <c r="V398" s="167"/>
      <c r="W398" s="167"/>
      <c r="X398" s="167"/>
      <c r="Y398" s="167"/>
      <c r="Z398" s="167"/>
      <c r="AA398" s="167"/>
      <c r="AB398" s="167"/>
      <c r="AC398" s="167"/>
    </row>
    <row r="399" spans="1:29">
      <c r="A399" s="57" t="s">
        <v>161</v>
      </c>
      <c r="B399" s="57" t="s">
        <v>124</v>
      </c>
      <c r="C399" s="174">
        <v>5</v>
      </c>
      <c r="D399" s="174">
        <v>5</v>
      </c>
      <c r="E399" s="174">
        <v>5</v>
      </c>
      <c r="F399" s="174">
        <v>5</v>
      </c>
      <c r="G399" s="174">
        <v>5</v>
      </c>
      <c r="H399" s="174">
        <v>5</v>
      </c>
      <c r="I399" s="174">
        <v>5</v>
      </c>
      <c r="J399" s="174">
        <v>5</v>
      </c>
      <c r="K399" s="174">
        <v>5</v>
      </c>
      <c r="L399" s="174">
        <v>5</v>
      </c>
      <c r="M399" s="174">
        <v>5</v>
      </c>
      <c r="N399" s="175" t="s">
        <v>1</v>
      </c>
      <c r="O399" s="174">
        <v>5</v>
      </c>
      <c r="P399" s="175"/>
      <c r="Q399" s="168"/>
      <c r="R399" s="168"/>
      <c r="S399" s="168"/>
      <c r="T399" s="168"/>
      <c r="U399" s="168"/>
      <c r="V399" s="167"/>
      <c r="W399" s="167"/>
      <c r="X399" s="167"/>
      <c r="Y399" s="167"/>
      <c r="Z399" s="167"/>
      <c r="AA399" s="167"/>
      <c r="AB399" s="167"/>
      <c r="AC399" s="167"/>
    </row>
    <row r="400" spans="1:29">
      <c r="A400" s="57" t="s">
        <v>157</v>
      </c>
      <c r="B400" s="57" t="s">
        <v>124</v>
      </c>
      <c r="C400" s="174">
        <v>5</v>
      </c>
      <c r="D400" s="174">
        <v>3</v>
      </c>
      <c r="E400" s="174">
        <v>5</v>
      </c>
      <c r="F400" s="174">
        <v>5</v>
      </c>
      <c r="G400" s="174">
        <v>5</v>
      </c>
      <c r="H400" s="174">
        <v>5</v>
      </c>
      <c r="I400" s="174">
        <v>5</v>
      </c>
      <c r="J400" s="174">
        <v>5</v>
      </c>
      <c r="K400" s="174">
        <v>5</v>
      </c>
      <c r="L400" s="174">
        <v>4</v>
      </c>
      <c r="M400" s="174">
        <v>4</v>
      </c>
      <c r="N400" s="174" t="s">
        <v>1</v>
      </c>
      <c r="O400" s="174">
        <v>5</v>
      </c>
      <c r="P400" s="175" t="s">
        <v>1</v>
      </c>
      <c r="Q400" s="168" t="s">
        <v>1</v>
      </c>
      <c r="R400" s="168" t="s">
        <v>1</v>
      </c>
      <c r="S400" s="168" t="s">
        <v>1</v>
      </c>
      <c r="T400" s="168" t="s">
        <v>1</v>
      </c>
      <c r="U400" s="167"/>
      <c r="V400" s="167"/>
      <c r="W400" s="167"/>
      <c r="X400" s="167"/>
      <c r="Y400" s="167"/>
      <c r="Z400" s="167"/>
      <c r="AA400" s="167"/>
      <c r="AB400" s="167"/>
    </row>
    <row r="401" spans="1:29">
      <c r="A401" s="57" t="s">
        <v>165</v>
      </c>
      <c r="B401" s="57" t="s">
        <v>124</v>
      </c>
      <c r="C401" s="174">
        <v>5</v>
      </c>
      <c r="D401" s="174">
        <v>5</v>
      </c>
      <c r="E401" s="174">
        <v>5</v>
      </c>
      <c r="F401" s="174">
        <v>5</v>
      </c>
      <c r="G401" s="174">
        <v>5</v>
      </c>
      <c r="H401" s="174">
        <v>5</v>
      </c>
      <c r="I401" s="174">
        <v>5</v>
      </c>
      <c r="J401" s="174">
        <v>5</v>
      </c>
      <c r="K401" s="174">
        <v>5</v>
      </c>
      <c r="L401" s="174">
        <v>5</v>
      </c>
      <c r="M401" s="174">
        <v>5</v>
      </c>
      <c r="N401" s="175" t="s">
        <v>1</v>
      </c>
      <c r="O401" s="174">
        <v>5</v>
      </c>
    </row>
    <row r="402" spans="1:29">
      <c r="A402" s="57" t="s">
        <v>159</v>
      </c>
      <c r="B402" s="57" t="s">
        <v>124</v>
      </c>
      <c r="C402" s="174">
        <v>5</v>
      </c>
      <c r="D402" s="174">
        <v>5</v>
      </c>
      <c r="E402" s="174">
        <v>5</v>
      </c>
      <c r="F402" s="174">
        <v>5</v>
      </c>
      <c r="G402" s="174">
        <v>5</v>
      </c>
      <c r="H402" s="174">
        <v>5</v>
      </c>
      <c r="I402" s="174">
        <v>5</v>
      </c>
      <c r="J402" s="174">
        <v>5</v>
      </c>
      <c r="K402" s="174">
        <v>5</v>
      </c>
      <c r="L402" s="174">
        <v>5</v>
      </c>
      <c r="M402" s="174">
        <v>5</v>
      </c>
      <c r="N402" s="175" t="s">
        <v>1</v>
      </c>
      <c r="O402" s="174">
        <v>5</v>
      </c>
      <c r="P402" s="175"/>
      <c r="Q402" s="168"/>
      <c r="R402" s="168"/>
      <c r="S402" s="168"/>
      <c r="T402" s="168"/>
      <c r="U402" s="167"/>
      <c r="V402" s="167"/>
      <c r="W402" s="167"/>
      <c r="X402" s="167"/>
      <c r="Y402" s="167"/>
      <c r="Z402" s="167"/>
      <c r="AA402" s="167"/>
      <c r="AB402" s="167"/>
    </row>
    <row r="403" spans="1:29">
      <c r="A403" s="57" t="s">
        <v>154</v>
      </c>
      <c r="B403" s="57" t="s">
        <v>124</v>
      </c>
      <c r="C403" s="174">
        <v>5</v>
      </c>
      <c r="D403" s="174">
        <v>5</v>
      </c>
      <c r="E403" s="174">
        <v>5</v>
      </c>
      <c r="F403" s="174">
        <v>5</v>
      </c>
      <c r="G403" s="174">
        <v>5</v>
      </c>
      <c r="H403" s="174">
        <v>5</v>
      </c>
      <c r="I403" s="174">
        <v>5</v>
      </c>
      <c r="J403" s="174">
        <v>5</v>
      </c>
      <c r="K403" s="174">
        <v>5</v>
      </c>
      <c r="L403" s="174">
        <v>5</v>
      </c>
      <c r="M403" s="174">
        <v>5</v>
      </c>
      <c r="N403" s="174" t="s">
        <v>1</v>
      </c>
      <c r="O403" s="174">
        <v>5</v>
      </c>
      <c r="P403" s="175"/>
      <c r="Q403" s="168"/>
      <c r="R403" s="168"/>
      <c r="S403" s="168"/>
      <c r="T403" s="168"/>
      <c r="U403" s="167"/>
      <c r="V403" s="167"/>
      <c r="W403" s="167"/>
      <c r="X403" s="167"/>
      <c r="Y403" s="167"/>
      <c r="Z403" s="167"/>
      <c r="AA403" s="167"/>
      <c r="AB403" s="167"/>
    </row>
    <row r="404" spans="1:29">
      <c r="A404" s="57" t="s">
        <v>162</v>
      </c>
      <c r="B404" s="57" t="s">
        <v>124</v>
      </c>
      <c r="C404" s="174">
        <v>4</v>
      </c>
      <c r="D404" s="174">
        <v>4</v>
      </c>
      <c r="E404" s="174">
        <v>4</v>
      </c>
      <c r="F404" s="174">
        <v>3</v>
      </c>
      <c r="G404" s="174">
        <v>4</v>
      </c>
      <c r="H404" s="174">
        <v>3</v>
      </c>
      <c r="I404" s="174">
        <v>3</v>
      </c>
      <c r="J404" s="174">
        <v>4</v>
      </c>
      <c r="K404" s="174">
        <v>3</v>
      </c>
      <c r="L404" s="174">
        <v>2</v>
      </c>
      <c r="M404" s="174">
        <v>3</v>
      </c>
      <c r="N404" s="175" t="s">
        <v>1</v>
      </c>
      <c r="O404" s="174">
        <v>3</v>
      </c>
      <c r="P404" s="175"/>
      <c r="Q404" s="168"/>
      <c r="R404" s="168"/>
      <c r="S404" s="168"/>
      <c r="T404" s="168"/>
      <c r="U404" s="168"/>
      <c r="V404" s="167"/>
      <c r="W404" s="167"/>
      <c r="X404" s="167"/>
      <c r="Y404" s="167"/>
      <c r="Z404" s="167"/>
      <c r="AA404" s="167"/>
      <c r="AB404" s="167"/>
      <c r="AC404" s="167"/>
    </row>
    <row r="405" spans="1:29" s="26" customFormat="1">
      <c r="B405" s="26" t="s">
        <v>387</v>
      </c>
      <c r="C405" s="29">
        <f>SUM(C398:C404)</f>
        <v>34</v>
      </c>
      <c r="D405" s="29">
        <f t="shared" ref="D405:M405" si="98">SUM(D398:D404)</f>
        <v>31</v>
      </c>
      <c r="E405" s="29">
        <f t="shared" si="98"/>
        <v>34</v>
      </c>
      <c r="F405" s="29">
        <f t="shared" si="98"/>
        <v>33</v>
      </c>
      <c r="G405" s="29">
        <f t="shared" si="98"/>
        <v>34</v>
      </c>
      <c r="H405" s="29">
        <f t="shared" si="98"/>
        <v>33</v>
      </c>
      <c r="I405" s="29">
        <f t="shared" si="98"/>
        <v>33</v>
      </c>
      <c r="J405" s="29">
        <f t="shared" si="98"/>
        <v>34</v>
      </c>
      <c r="K405" s="29">
        <f t="shared" si="98"/>
        <v>33</v>
      </c>
      <c r="L405" s="29">
        <f t="shared" si="98"/>
        <v>31</v>
      </c>
      <c r="M405" s="29">
        <f t="shared" si="98"/>
        <v>32</v>
      </c>
      <c r="N405" s="26">
        <f>SUM(C405:M405)</f>
        <v>362</v>
      </c>
      <c r="O405" s="29">
        <f>SUM(O398:O404)</f>
        <v>33</v>
      </c>
      <c r="P405" s="26">
        <f>SUM(N405:O405)</f>
        <v>395</v>
      </c>
    </row>
    <row r="406" spans="1:29" s="26" customFormat="1">
      <c r="B406" s="26" t="s">
        <v>388</v>
      </c>
      <c r="C406" s="29">
        <v>1</v>
      </c>
      <c r="D406" s="29">
        <v>1</v>
      </c>
      <c r="E406" s="29">
        <v>3</v>
      </c>
      <c r="F406" s="29">
        <v>3</v>
      </c>
      <c r="G406" s="29">
        <v>3</v>
      </c>
      <c r="H406" s="29">
        <v>1</v>
      </c>
      <c r="I406" s="29">
        <v>1</v>
      </c>
      <c r="J406" s="29">
        <v>2</v>
      </c>
      <c r="K406" s="29">
        <v>1</v>
      </c>
      <c r="L406" s="29">
        <v>3</v>
      </c>
      <c r="M406" s="29">
        <v>2</v>
      </c>
      <c r="N406" s="29"/>
      <c r="O406" s="29">
        <v>3</v>
      </c>
    </row>
    <row r="407" spans="1:29" s="26" customFormat="1">
      <c r="B407" s="26" t="s">
        <v>389</v>
      </c>
      <c r="C407" s="29">
        <f>C405*C406</f>
        <v>34</v>
      </c>
      <c r="D407" s="29">
        <f t="shared" ref="D407:P407" si="99">D405*D406</f>
        <v>31</v>
      </c>
      <c r="E407" s="29">
        <f t="shared" si="99"/>
        <v>102</v>
      </c>
      <c r="F407" s="29">
        <f t="shared" si="99"/>
        <v>99</v>
      </c>
      <c r="G407" s="29">
        <f t="shared" si="99"/>
        <v>102</v>
      </c>
      <c r="H407" s="29">
        <f t="shared" si="99"/>
        <v>33</v>
      </c>
      <c r="I407" s="29">
        <f t="shared" si="99"/>
        <v>33</v>
      </c>
      <c r="J407" s="29">
        <f t="shared" si="99"/>
        <v>68</v>
      </c>
      <c r="K407" s="29">
        <f t="shared" si="99"/>
        <v>33</v>
      </c>
      <c r="L407" s="29">
        <f t="shared" si="99"/>
        <v>93</v>
      </c>
      <c r="M407" s="29">
        <f t="shared" si="99"/>
        <v>64</v>
      </c>
      <c r="N407" s="37">
        <f>SUM(C407:M407)</f>
        <v>692</v>
      </c>
      <c r="O407" s="29">
        <f t="shared" ref="O407:AA407" si="100">O405*O406</f>
        <v>99</v>
      </c>
      <c r="P407" s="37">
        <f>SUM(N407:O407)</f>
        <v>791</v>
      </c>
    </row>
    <row r="408" spans="1:29" s="26" customFormat="1">
      <c r="B408" s="26" t="s">
        <v>390</v>
      </c>
      <c r="C408" s="29">
        <v>35</v>
      </c>
      <c r="D408" s="29">
        <v>35</v>
      </c>
      <c r="E408" s="29">
        <v>105</v>
      </c>
      <c r="F408" s="29">
        <v>105</v>
      </c>
      <c r="G408" s="29">
        <v>105</v>
      </c>
      <c r="H408" s="29">
        <v>35</v>
      </c>
      <c r="I408" s="29">
        <v>35</v>
      </c>
      <c r="J408" s="29">
        <v>70</v>
      </c>
      <c r="K408" s="29">
        <v>35</v>
      </c>
      <c r="L408" s="29">
        <v>105</v>
      </c>
      <c r="M408" s="29">
        <v>70</v>
      </c>
      <c r="N408" s="26">
        <f>SUM(C408:M408)</f>
        <v>735</v>
      </c>
      <c r="O408" s="29">
        <v>105</v>
      </c>
      <c r="P408" s="37">
        <f>SUM(N408:O408)</f>
        <v>840</v>
      </c>
    </row>
    <row r="409" spans="1:29" s="180" customFormat="1">
      <c r="A409" s="177" t="s">
        <v>391</v>
      </c>
      <c r="B409" s="177"/>
      <c r="C409" s="178">
        <f>(C406*C405)/C408</f>
        <v>0.97142857142857142</v>
      </c>
      <c r="D409" s="178">
        <f>(D406*D405)/D408</f>
        <v>0.88571428571428568</v>
      </c>
      <c r="E409" s="178">
        <f>(E406*E405)/E408</f>
        <v>0.97142857142857142</v>
      </c>
      <c r="F409" s="178">
        <f>(F406*F405)/F408</f>
        <v>0.94285714285714284</v>
      </c>
      <c r="G409" s="178">
        <f>(G406*G405)/G408</f>
        <v>0.97142857142857142</v>
      </c>
      <c r="H409" s="178">
        <f>(H406*H405)/H408</f>
        <v>0.94285714285714284</v>
      </c>
      <c r="I409" s="178">
        <f>(I406*I405)/I408</f>
        <v>0.94285714285714284</v>
      </c>
      <c r="J409" s="178">
        <f>(J406*J405)/J408</f>
        <v>0.97142857142857142</v>
      </c>
      <c r="K409" s="178">
        <f>(K406*K405)/K408</f>
        <v>0.94285714285714284</v>
      </c>
      <c r="L409" s="178">
        <f>(L406*L405)/L408</f>
        <v>0.88571428571428568</v>
      </c>
      <c r="M409" s="178">
        <f>(M406*M405)/M408</f>
        <v>0.91428571428571426</v>
      </c>
      <c r="N409" s="179">
        <f>N407/N408</f>
        <v>0.94149659863945578</v>
      </c>
      <c r="O409" s="178">
        <f>(O406*O405)/O408</f>
        <v>0.94285714285714284</v>
      </c>
      <c r="P409" s="179">
        <f>P407/P408</f>
        <v>0.94166666666666665</v>
      </c>
      <c r="Q409" s="177"/>
      <c r="R409" s="177"/>
      <c r="S409" s="177"/>
      <c r="T409" s="177"/>
      <c r="U409" s="177"/>
      <c r="V409" s="177"/>
    </row>
    <row r="410" spans="1:29">
      <c r="A410" s="57" t="s">
        <v>163</v>
      </c>
      <c r="B410" s="57" t="s">
        <v>342</v>
      </c>
      <c r="C410" s="174">
        <v>5</v>
      </c>
      <c r="D410" s="174">
        <v>4</v>
      </c>
      <c r="E410" s="174">
        <v>4</v>
      </c>
      <c r="F410" s="174">
        <v>5</v>
      </c>
      <c r="G410" s="174">
        <v>5</v>
      </c>
      <c r="H410" s="174">
        <v>4</v>
      </c>
      <c r="I410" s="174">
        <v>4</v>
      </c>
      <c r="J410" s="174">
        <v>5</v>
      </c>
      <c r="K410" s="174">
        <v>4</v>
      </c>
      <c r="L410" s="174">
        <v>5</v>
      </c>
      <c r="M410" s="174">
        <v>5</v>
      </c>
      <c r="N410" s="174" t="s">
        <v>1</v>
      </c>
      <c r="O410" s="174">
        <v>5</v>
      </c>
      <c r="P410" s="174"/>
      <c r="Q410" s="168"/>
      <c r="R410" s="168"/>
      <c r="S410" s="168"/>
      <c r="T410" s="168"/>
      <c r="U410" s="168"/>
      <c r="V410" s="167"/>
      <c r="W410" s="167"/>
      <c r="X410" s="167"/>
      <c r="Y410" s="167"/>
      <c r="Z410" s="167"/>
      <c r="AA410" s="167"/>
      <c r="AB410" s="167"/>
      <c r="AC410" s="167"/>
    </row>
    <row r="411" spans="1:29">
      <c r="A411" s="57" t="s">
        <v>161</v>
      </c>
      <c r="B411" s="57" t="s">
        <v>342</v>
      </c>
      <c r="C411" s="174">
        <v>5</v>
      </c>
      <c r="D411" s="174">
        <v>5</v>
      </c>
      <c r="E411" s="174">
        <v>5</v>
      </c>
      <c r="F411" s="174">
        <v>4</v>
      </c>
      <c r="G411" s="174">
        <v>5</v>
      </c>
      <c r="H411" s="174">
        <v>5</v>
      </c>
      <c r="I411" s="174">
        <v>5</v>
      </c>
      <c r="J411" s="174">
        <v>5</v>
      </c>
      <c r="K411" s="174">
        <v>5</v>
      </c>
      <c r="L411" s="174">
        <v>5</v>
      </c>
      <c r="M411" s="174">
        <v>5</v>
      </c>
      <c r="N411" s="174" t="s">
        <v>1</v>
      </c>
      <c r="O411" s="174">
        <v>4</v>
      </c>
      <c r="P411" s="174"/>
      <c r="Q411" s="169"/>
      <c r="R411" s="168"/>
      <c r="S411" s="168"/>
      <c r="T411" s="168"/>
      <c r="U411" s="168"/>
      <c r="V411" s="167"/>
      <c r="W411" s="167"/>
      <c r="X411" s="167"/>
      <c r="Y411" s="167"/>
      <c r="Z411" s="167"/>
      <c r="AA411" s="167"/>
      <c r="AB411" s="167"/>
      <c r="AC411" s="167"/>
    </row>
    <row r="412" spans="1:29">
      <c r="A412" s="57" t="s">
        <v>157</v>
      </c>
      <c r="B412" s="57" t="s">
        <v>342</v>
      </c>
      <c r="C412" s="174">
        <v>5</v>
      </c>
      <c r="D412" s="174">
        <v>3</v>
      </c>
      <c r="E412" s="174">
        <v>5</v>
      </c>
      <c r="F412" s="174">
        <v>5</v>
      </c>
      <c r="G412" s="174">
        <v>3</v>
      </c>
      <c r="H412" s="174">
        <v>3</v>
      </c>
      <c r="I412" s="174">
        <v>3</v>
      </c>
      <c r="J412" s="174">
        <v>3</v>
      </c>
      <c r="K412" s="174">
        <v>3</v>
      </c>
      <c r="L412" s="174">
        <v>5</v>
      </c>
      <c r="M412" s="174">
        <v>5</v>
      </c>
      <c r="N412" s="174" t="s">
        <v>1</v>
      </c>
      <c r="O412" s="174">
        <v>5</v>
      </c>
      <c r="P412" s="175" t="s">
        <v>1</v>
      </c>
      <c r="Q412" s="168" t="s">
        <v>1</v>
      </c>
      <c r="R412" s="168" t="s">
        <v>1</v>
      </c>
      <c r="S412" s="168" t="s">
        <v>1</v>
      </c>
      <c r="T412" s="168" t="s">
        <v>1</v>
      </c>
      <c r="U412" s="167"/>
      <c r="V412" s="167"/>
      <c r="W412" s="167"/>
      <c r="X412" s="167"/>
      <c r="Y412" s="167"/>
      <c r="Z412" s="167"/>
      <c r="AA412" s="167"/>
      <c r="AB412" s="167"/>
    </row>
    <row r="413" spans="1:29">
      <c r="A413" s="57" t="s">
        <v>165</v>
      </c>
      <c r="B413" s="57" t="s">
        <v>342</v>
      </c>
      <c r="C413" s="174">
        <v>5</v>
      </c>
      <c r="D413" s="174">
        <v>5</v>
      </c>
      <c r="E413" s="174">
        <v>5</v>
      </c>
      <c r="F413" s="174">
        <v>4</v>
      </c>
      <c r="G413" s="174">
        <v>4</v>
      </c>
      <c r="H413" s="174">
        <v>4</v>
      </c>
      <c r="I413" s="174">
        <v>4</v>
      </c>
      <c r="J413" s="174">
        <v>4</v>
      </c>
      <c r="K413" s="174">
        <v>4</v>
      </c>
      <c r="L413" s="174">
        <v>4</v>
      </c>
      <c r="M413" s="174">
        <v>4</v>
      </c>
      <c r="N413" s="174" t="s">
        <v>1</v>
      </c>
      <c r="O413" s="174">
        <v>4</v>
      </c>
    </row>
    <row r="414" spans="1:29">
      <c r="A414" s="57" t="s">
        <v>159</v>
      </c>
      <c r="B414" s="57" t="s">
        <v>342</v>
      </c>
      <c r="C414" s="174">
        <v>5</v>
      </c>
      <c r="D414" s="174">
        <v>5</v>
      </c>
      <c r="E414" s="174">
        <v>5</v>
      </c>
      <c r="F414" s="174">
        <v>5</v>
      </c>
      <c r="G414" s="174">
        <v>5</v>
      </c>
      <c r="H414" s="174">
        <v>5</v>
      </c>
      <c r="I414" s="174">
        <v>5</v>
      </c>
      <c r="J414" s="174">
        <v>5</v>
      </c>
      <c r="K414" s="174">
        <v>5</v>
      </c>
      <c r="L414" s="174">
        <v>5</v>
      </c>
      <c r="M414" s="174">
        <v>5</v>
      </c>
      <c r="N414" s="175" t="s">
        <v>1</v>
      </c>
      <c r="O414" s="174">
        <v>5</v>
      </c>
      <c r="P414" s="175"/>
      <c r="Q414" s="168"/>
      <c r="R414" s="168"/>
      <c r="S414" s="168"/>
      <c r="T414" s="168"/>
      <c r="U414" s="167"/>
      <c r="V414" s="167"/>
      <c r="W414" s="167"/>
      <c r="X414" s="167"/>
      <c r="Y414" s="167"/>
      <c r="Z414" s="167"/>
      <c r="AA414" s="167"/>
      <c r="AB414" s="167"/>
    </row>
    <row r="415" spans="1:29">
      <c r="A415" s="57" t="s">
        <v>154</v>
      </c>
      <c r="B415" s="57" t="s">
        <v>342</v>
      </c>
      <c r="C415" s="174">
        <v>5</v>
      </c>
      <c r="D415" s="174">
        <v>5</v>
      </c>
      <c r="E415" s="174">
        <v>5</v>
      </c>
      <c r="F415" s="174">
        <v>5</v>
      </c>
      <c r="G415" s="174">
        <v>5</v>
      </c>
      <c r="H415" s="174">
        <v>5</v>
      </c>
      <c r="I415" s="174">
        <v>5</v>
      </c>
      <c r="J415" s="174">
        <v>5</v>
      </c>
      <c r="K415" s="174">
        <v>5</v>
      </c>
      <c r="L415" s="174">
        <v>5</v>
      </c>
      <c r="M415" s="174">
        <v>5</v>
      </c>
      <c r="N415" s="174" t="s">
        <v>1</v>
      </c>
      <c r="O415" s="174">
        <v>5</v>
      </c>
      <c r="P415" s="175"/>
      <c r="Q415" s="168"/>
      <c r="R415" s="168"/>
      <c r="S415" s="168"/>
      <c r="T415" s="168"/>
      <c r="U415" s="167"/>
      <c r="V415" s="167"/>
      <c r="W415" s="167"/>
      <c r="X415" s="167"/>
      <c r="Y415" s="167"/>
      <c r="Z415" s="167"/>
      <c r="AA415" s="167"/>
      <c r="AB415" s="167"/>
    </row>
    <row r="416" spans="1:29">
      <c r="A416" s="57" t="s">
        <v>162</v>
      </c>
      <c r="B416" s="57" t="s">
        <v>342</v>
      </c>
      <c r="C416" s="174">
        <v>3</v>
      </c>
      <c r="D416" s="174">
        <v>3</v>
      </c>
      <c r="E416" s="174">
        <v>3</v>
      </c>
      <c r="F416" s="174">
        <v>4</v>
      </c>
      <c r="G416" s="174">
        <v>4</v>
      </c>
      <c r="H416" s="174">
        <v>4</v>
      </c>
      <c r="I416" s="174">
        <v>3</v>
      </c>
      <c r="J416" s="174">
        <v>4</v>
      </c>
      <c r="K416" s="174">
        <v>3</v>
      </c>
      <c r="L416" s="174">
        <v>2</v>
      </c>
      <c r="M416" s="174">
        <v>3</v>
      </c>
      <c r="N416" s="175" t="s">
        <v>1</v>
      </c>
      <c r="O416" s="174">
        <v>4</v>
      </c>
      <c r="P416" s="175"/>
      <c r="Q416" s="168"/>
      <c r="R416" s="168"/>
      <c r="S416" s="168"/>
      <c r="T416" s="168"/>
      <c r="U416" s="168"/>
      <c r="V416" s="167"/>
      <c r="W416" s="167"/>
      <c r="X416" s="167"/>
      <c r="Y416" s="167"/>
      <c r="Z416" s="167"/>
      <c r="AA416" s="167"/>
      <c r="AB416" s="167"/>
      <c r="AC416" s="167"/>
    </row>
    <row r="417" spans="1:29" s="26" customFormat="1">
      <c r="B417" s="26" t="s">
        <v>387</v>
      </c>
      <c r="C417" s="29">
        <f>SUM(C410:C416)</f>
        <v>33</v>
      </c>
      <c r="D417" s="29">
        <f t="shared" ref="D417:M417" si="101">SUM(D410:D416)</f>
        <v>30</v>
      </c>
      <c r="E417" s="29">
        <f t="shared" si="101"/>
        <v>32</v>
      </c>
      <c r="F417" s="29">
        <f t="shared" si="101"/>
        <v>32</v>
      </c>
      <c r="G417" s="29">
        <f t="shared" si="101"/>
        <v>31</v>
      </c>
      <c r="H417" s="29">
        <f t="shared" si="101"/>
        <v>30</v>
      </c>
      <c r="I417" s="29">
        <f t="shared" si="101"/>
        <v>29</v>
      </c>
      <c r="J417" s="29">
        <f t="shared" si="101"/>
        <v>31</v>
      </c>
      <c r="K417" s="29">
        <f t="shared" si="101"/>
        <v>29</v>
      </c>
      <c r="L417" s="29">
        <f t="shared" si="101"/>
        <v>31</v>
      </c>
      <c r="M417" s="29">
        <f t="shared" si="101"/>
        <v>32</v>
      </c>
      <c r="N417" s="26">
        <f>SUM(C417:M417)</f>
        <v>340</v>
      </c>
      <c r="O417" s="29">
        <f>SUM(O410:O416)</f>
        <v>32</v>
      </c>
      <c r="P417" s="26">
        <f>SUM(N417:O417)</f>
        <v>372</v>
      </c>
    </row>
    <row r="418" spans="1:29" s="26" customFormat="1">
      <c r="B418" s="26" t="s">
        <v>388</v>
      </c>
      <c r="C418" s="29">
        <v>1</v>
      </c>
      <c r="D418" s="29">
        <v>1</v>
      </c>
      <c r="E418" s="29">
        <v>3</v>
      </c>
      <c r="F418" s="29">
        <v>3</v>
      </c>
      <c r="G418" s="29">
        <v>3</v>
      </c>
      <c r="H418" s="29">
        <v>1</v>
      </c>
      <c r="I418" s="29">
        <v>1</v>
      </c>
      <c r="J418" s="29">
        <v>2</v>
      </c>
      <c r="K418" s="29">
        <v>1</v>
      </c>
      <c r="L418" s="29">
        <v>3</v>
      </c>
      <c r="M418" s="29">
        <v>2</v>
      </c>
      <c r="N418" s="29"/>
      <c r="O418" s="29">
        <v>3</v>
      </c>
    </row>
    <row r="419" spans="1:29" s="26" customFormat="1">
      <c r="B419" s="26" t="s">
        <v>389</v>
      </c>
      <c r="C419" s="29">
        <f>C417*C418</f>
        <v>33</v>
      </c>
      <c r="D419" s="29">
        <f t="shared" ref="D419:P419" si="102">D417*D418</f>
        <v>30</v>
      </c>
      <c r="E419" s="29">
        <f t="shared" si="102"/>
        <v>96</v>
      </c>
      <c r="F419" s="29">
        <f t="shared" si="102"/>
        <v>96</v>
      </c>
      <c r="G419" s="29">
        <f t="shared" si="102"/>
        <v>93</v>
      </c>
      <c r="H419" s="29">
        <f t="shared" si="102"/>
        <v>30</v>
      </c>
      <c r="I419" s="29">
        <f t="shared" si="102"/>
        <v>29</v>
      </c>
      <c r="J419" s="29">
        <f t="shared" si="102"/>
        <v>62</v>
      </c>
      <c r="K419" s="29">
        <f t="shared" si="102"/>
        <v>29</v>
      </c>
      <c r="L419" s="29">
        <f t="shared" si="102"/>
        <v>93</v>
      </c>
      <c r="M419" s="29">
        <f t="shared" si="102"/>
        <v>64</v>
      </c>
      <c r="N419" s="37">
        <f>SUM(C419:M419)</f>
        <v>655</v>
      </c>
      <c r="O419" s="29">
        <f t="shared" ref="O419:AA419" si="103">O417*O418</f>
        <v>96</v>
      </c>
      <c r="P419" s="37">
        <f>SUM(N419:O419)</f>
        <v>751</v>
      </c>
    </row>
    <row r="420" spans="1:29" s="26" customFormat="1">
      <c r="B420" s="26" t="s">
        <v>390</v>
      </c>
      <c r="C420" s="29">
        <v>35</v>
      </c>
      <c r="D420" s="29">
        <v>35</v>
      </c>
      <c r="E420" s="29">
        <v>105</v>
      </c>
      <c r="F420" s="29">
        <v>105</v>
      </c>
      <c r="G420" s="29">
        <v>105</v>
      </c>
      <c r="H420" s="29">
        <v>35</v>
      </c>
      <c r="I420" s="29">
        <v>35</v>
      </c>
      <c r="J420" s="29">
        <v>70</v>
      </c>
      <c r="K420" s="29">
        <v>35</v>
      </c>
      <c r="L420" s="29">
        <v>105</v>
      </c>
      <c r="M420" s="29">
        <v>70</v>
      </c>
      <c r="N420" s="26">
        <f>SUM(C420:M420)</f>
        <v>735</v>
      </c>
      <c r="O420" s="29">
        <v>105</v>
      </c>
      <c r="P420" s="37">
        <f>SUM(N420:O420)</f>
        <v>840</v>
      </c>
    </row>
    <row r="421" spans="1:29" s="180" customFormat="1">
      <c r="A421" s="177" t="s">
        <v>391</v>
      </c>
      <c r="B421" s="177"/>
      <c r="C421" s="178">
        <f>(C418*C417)/C420</f>
        <v>0.94285714285714284</v>
      </c>
      <c r="D421" s="178">
        <f>(D418*D417)/D420</f>
        <v>0.8571428571428571</v>
      </c>
      <c r="E421" s="178">
        <f>(E418*E417)/E420</f>
        <v>0.91428571428571426</v>
      </c>
      <c r="F421" s="178">
        <f>(F418*F417)/F420</f>
        <v>0.91428571428571426</v>
      </c>
      <c r="G421" s="178">
        <f>(G418*G417)/G420</f>
        <v>0.88571428571428568</v>
      </c>
      <c r="H421" s="178">
        <f>(H418*H417)/H420</f>
        <v>0.8571428571428571</v>
      </c>
      <c r="I421" s="178">
        <f>(I418*I417)/I420</f>
        <v>0.82857142857142863</v>
      </c>
      <c r="J421" s="178">
        <f>(J418*J417)/J420</f>
        <v>0.88571428571428568</v>
      </c>
      <c r="K421" s="178">
        <f>(K418*K417)/K420</f>
        <v>0.82857142857142863</v>
      </c>
      <c r="L421" s="178">
        <f>(L418*L417)/L420</f>
        <v>0.88571428571428568</v>
      </c>
      <c r="M421" s="178">
        <f>(M418*M417)/M420</f>
        <v>0.91428571428571426</v>
      </c>
      <c r="N421" s="179">
        <f>N419/N420</f>
        <v>0.891156462585034</v>
      </c>
      <c r="O421" s="178">
        <f>(O418*O417)/O420</f>
        <v>0.91428571428571426</v>
      </c>
      <c r="P421" s="179">
        <f>P419/P420</f>
        <v>0.89404761904761909</v>
      </c>
      <c r="Q421" s="177"/>
      <c r="R421" s="177"/>
      <c r="S421" s="177"/>
      <c r="T421" s="177"/>
      <c r="U421" s="177"/>
      <c r="V421" s="177"/>
    </row>
    <row r="422" spans="1:29">
      <c r="A422" s="57" t="s">
        <v>163</v>
      </c>
      <c r="B422" s="57" t="s">
        <v>131</v>
      </c>
      <c r="C422" s="174">
        <v>4</v>
      </c>
      <c r="D422" s="174">
        <v>3</v>
      </c>
      <c r="E422" s="174">
        <v>4</v>
      </c>
      <c r="F422" s="174">
        <v>4</v>
      </c>
      <c r="G422" s="174">
        <v>4</v>
      </c>
      <c r="H422" s="174">
        <v>4</v>
      </c>
      <c r="I422" s="174">
        <v>3</v>
      </c>
      <c r="J422" s="174">
        <v>4</v>
      </c>
      <c r="K422" s="174">
        <v>4</v>
      </c>
      <c r="L422" s="174">
        <v>4</v>
      </c>
      <c r="M422" s="174">
        <v>4</v>
      </c>
      <c r="N422" s="174" t="s">
        <v>1</v>
      </c>
      <c r="O422" s="174">
        <v>4</v>
      </c>
      <c r="P422" s="174"/>
      <c r="Q422" s="168"/>
      <c r="R422" s="168"/>
      <c r="S422" s="168"/>
      <c r="T422" s="168"/>
      <c r="U422" s="168"/>
      <c r="V422" s="167"/>
      <c r="W422" s="167"/>
      <c r="X422" s="167"/>
      <c r="Y422" s="167"/>
      <c r="Z422" s="167"/>
      <c r="AA422" s="167"/>
      <c r="AB422" s="167"/>
      <c r="AC422" s="167"/>
    </row>
    <row r="423" spans="1:29">
      <c r="A423" s="57" t="s">
        <v>161</v>
      </c>
      <c r="B423" s="57" t="s">
        <v>131</v>
      </c>
      <c r="C423" s="174">
        <v>5</v>
      </c>
      <c r="D423" s="174">
        <v>5</v>
      </c>
      <c r="E423" s="174">
        <v>5</v>
      </c>
      <c r="F423" s="174">
        <v>5</v>
      </c>
      <c r="G423" s="174">
        <v>5</v>
      </c>
      <c r="H423" s="174">
        <v>5</v>
      </c>
      <c r="I423" s="174">
        <v>5</v>
      </c>
      <c r="J423" s="174">
        <v>5</v>
      </c>
      <c r="K423" s="174">
        <v>5</v>
      </c>
      <c r="L423" s="174">
        <v>5</v>
      </c>
      <c r="M423" s="174">
        <v>5</v>
      </c>
      <c r="N423" s="175" t="s">
        <v>1</v>
      </c>
      <c r="O423" s="174">
        <v>5</v>
      </c>
      <c r="P423" s="175"/>
      <c r="Q423" s="168"/>
      <c r="R423" s="168"/>
      <c r="S423" s="168"/>
      <c r="T423" s="168"/>
      <c r="U423" s="168"/>
      <c r="V423" s="167"/>
      <c r="W423" s="167"/>
      <c r="X423" s="167"/>
      <c r="Y423" s="167"/>
      <c r="Z423" s="167"/>
      <c r="AA423" s="167"/>
      <c r="AB423" s="167"/>
      <c r="AC423" s="167"/>
    </row>
    <row r="424" spans="1:29">
      <c r="A424" s="57" t="s">
        <v>157</v>
      </c>
      <c r="B424" s="57" t="s">
        <v>131</v>
      </c>
      <c r="C424" s="174">
        <v>5</v>
      </c>
      <c r="D424" s="174">
        <v>3</v>
      </c>
      <c r="E424" s="174">
        <v>5</v>
      </c>
      <c r="F424" s="174">
        <v>4</v>
      </c>
      <c r="G424" s="174">
        <v>4</v>
      </c>
      <c r="H424" s="174">
        <v>5</v>
      </c>
      <c r="I424" s="174">
        <v>2</v>
      </c>
      <c r="J424" s="174">
        <v>4</v>
      </c>
      <c r="K424" s="174">
        <v>4</v>
      </c>
      <c r="L424" s="174">
        <v>5</v>
      </c>
      <c r="M424" s="174">
        <v>4</v>
      </c>
      <c r="N424" s="174" t="s">
        <v>1</v>
      </c>
      <c r="O424" s="174">
        <v>3</v>
      </c>
      <c r="P424" s="175" t="s">
        <v>1</v>
      </c>
      <c r="Q424" s="168" t="s">
        <v>1</v>
      </c>
      <c r="R424" s="168" t="s">
        <v>1</v>
      </c>
      <c r="S424" s="168" t="s">
        <v>1</v>
      </c>
      <c r="T424" s="168" t="s">
        <v>1</v>
      </c>
      <c r="U424" s="167"/>
      <c r="V424" s="167"/>
      <c r="W424" s="167"/>
      <c r="X424" s="167"/>
      <c r="Y424" s="167"/>
      <c r="Z424" s="167"/>
      <c r="AA424" s="167"/>
      <c r="AB424" s="167"/>
    </row>
    <row r="425" spans="1:29">
      <c r="A425" s="57" t="s">
        <v>165</v>
      </c>
      <c r="B425" s="57" t="s">
        <v>131</v>
      </c>
      <c r="C425" s="174">
        <v>5</v>
      </c>
      <c r="D425" s="174">
        <v>5</v>
      </c>
      <c r="E425" s="174">
        <v>5</v>
      </c>
      <c r="F425" s="174">
        <v>4</v>
      </c>
      <c r="G425" s="174">
        <v>4</v>
      </c>
      <c r="H425" s="174">
        <v>5</v>
      </c>
      <c r="I425" s="174">
        <v>5</v>
      </c>
      <c r="J425" s="174">
        <v>5</v>
      </c>
      <c r="K425" s="174">
        <v>5</v>
      </c>
      <c r="L425" s="174">
        <v>5</v>
      </c>
      <c r="M425" s="174">
        <v>5</v>
      </c>
      <c r="N425" s="175" t="s">
        <v>1</v>
      </c>
      <c r="O425" s="174">
        <v>5</v>
      </c>
    </row>
    <row r="426" spans="1:29">
      <c r="A426" s="57" t="s">
        <v>159</v>
      </c>
      <c r="B426" s="57" t="s">
        <v>131</v>
      </c>
      <c r="C426" s="174">
        <v>5</v>
      </c>
      <c r="D426" s="174">
        <v>5</v>
      </c>
      <c r="E426" s="174">
        <v>5</v>
      </c>
      <c r="F426" s="174">
        <v>5</v>
      </c>
      <c r="G426" s="174">
        <v>5</v>
      </c>
      <c r="H426" s="174">
        <v>5</v>
      </c>
      <c r="I426" s="174">
        <v>5</v>
      </c>
      <c r="J426" s="174">
        <v>5</v>
      </c>
      <c r="K426" s="174">
        <v>5</v>
      </c>
      <c r="L426" s="174">
        <v>5</v>
      </c>
      <c r="M426" s="174">
        <v>3</v>
      </c>
      <c r="N426" s="174" t="s">
        <v>1</v>
      </c>
      <c r="O426" s="174">
        <v>4</v>
      </c>
      <c r="P426" s="175"/>
      <c r="Q426" s="168"/>
      <c r="R426" s="168"/>
      <c r="S426" s="168"/>
      <c r="T426" s="168"/>
      <c r="U426" s="167"/>
      <c r="V426" s="167"/>
      <c r="W426" s="167"/>
      <c r="X426" s="167"/>
      <c r="Y426" s="167"/>
      <c r="Z426" s="167"/>
      <c r="AA426" s="167"/>
      <c r="AB426" s="167"/>
    </row>
    <row r="427" spans="1:29">
      <c r="A427" s="57" t="s">
        <v>154</v>
      </c>
      <c r="B427" s="57" t="s">
        <v>131</v>
      </c>
      <c r="C427" s="174">
        <v>5</v>
      </c>
      <c r="D427" s="174">
        <v>5</v>
      </c>
      <c r="E427" s="174">
        <v>5</v>
      </c>
      <c r="F427" s="174">
        <v>5</v>
      </c>
      <c r="G427" s="174">
        <v>5</v>
      </c>
      <c r="H427" s="174">
        <v>5</v>
      </c>
      <c r="I427" s="174">
        <v>5</v>
      </c>
      <c r="J427" s="174">
        <v>5</v>
      </c>
      <c r="K427" s="174">
        <v>5</v>
      </c>
      <c r="L427" s="174">
        <v>5</v>
      </c>
      <c r="M427" s="174">
        <v>5</v>
      </c>
      <c r="N427" s="174" t="s">
        <v>1</v>
      </c>
      <c r="O427" s="174">
        <v>5</v>
      </c>
      <c r="P427" s="175"/>
      <c r="Q427" s="168"/>
      <c r="R427" s="168"/>
      <c r="S427" s="168"/>
      <c r="T427" s="168"/>
      <c r="U427" s="167"/>
      <c r="V427" s="167"/>
      <c r="W427" s="167"/>
      <c r="X427" s="167"/>
      <c r="Y427" s="167"/>
      <c r="Z427" s="167"/>
      <c r="AA427" s="167"/>
      <c r="AB427" s="167"/>
    </row>
    <row r="428" spans="1:29">
      <c r="A428" s="57" t="s">
        <v>162</v>
      </c>
      <c r="B428" s="57" t="s">
        <v>131</v>
      </c>
      <c r="C428" s="174">
        <v>4</v>
      </c>
      <c r="D428" s="174">
        <v>4</v>
      </c>
      <c r="E428" s="174">
        <v>4</v>
      </c>
      <c r="F428" s="174">
        <v>4</v>
      </c>
      <c r="G428" s="174">
        <v>4</v>
      </c>
      <c r="H428" s="174">
        <v>4</v>
      </c>
      <c r="I428" s="174">
        <v>4</v>
      </c>
      <c r="J428" s="174">
        <v>4</v>
      </c>
      <c r="K428" s="174">
        <v>4</v>
      </c>
      <c r="L428" s="174">
        <v>4</v>
      </c>
      <c r="M428" s="174">
        <v>4</v>
      </c>
      <c r="N428" s="174" t="s">
        <v>1</v>
      </c>
      <c r="O428" s="174">
        <v>4</v>
      </c>
      <c r="P428" s="174"/>
      <c r="Q428" s="168"/>
      <c r="R428" s="168"/>
      <c r="S428" s="168"/>
      <c r="T428" s="168"/>
      <c r="U428" s="168"/>
      <c r="V428" s="167"/>
      <c r="W428" s="167"/>
      <c r="X428" s="167"/>
      <c r="Y428" s="167"/>
      <c r="Z428" s="167"/>
      <c r="AA428" s="167"/>
      <c r="AB428" s="167"/>
      <c r="AC428" s="167"/>
    </row>
    <row r="429" spans="1:29" s="26" customFormat="1">
      <c r="B429" s="26" t="s">
        <v>387</v>
      </c>
      <c r="C429" s="29">
        <f>SUM(C422:C428)</f>
        <v>33</v>
      </c>
      <c r="D429" s="29">
        <f t="shared" ref="D429:M429" si="104">SUM(D422:D428)</f>
        <v>30</v>
      </c>
      <c r="E429" s="29">
        <f t="shared" si="104"/>
        <v>33</v>
      </c>
      <c r="F429" s="29">
        <f t="shared" si="104"/>
        <v>31</v>
      </c>
      <c r="G429" s="29">
        <f t="shared" si="104"/>
        <v>31</v>
      </c>
      <c r="H429" s="29">
        <f t="shared" si="104"/>
        <v>33</v>
      </c>
      <c r="I429" s="29">
        <f t="shared" si="104"/>
        <v>29</v>
      </c>
      <c r="J429" s="29">
        <f t="shared" si="104"/>
        <v>32</v>
      </c>
      <c r="K429" s="29">
        <f t="shared" si="104"/>
        <v>32</v>
      </c>
      <c r="L429" s="29">
        <f t="shared" si="104"/>
        <v>33</v>
      </c>
      <c r="M429" s="29">
        <f t="shared" si="104"/>
        <v>30</v>
      </c>
      <c r="N429" s="26">
        <f>SUM(C429:M429)</f>
        <v>347</v>
      </c>
      <c r="O429" s="29">
        <f>SUM(O422:O428)</f>
        <v>30</v>
      </c>
      <c r="P429" s="26">
        <f>SUM(N429:O429)</f>
        <v>377</v>
      </c>
    </row>
    <row r="430" spans="1:29" s="26" customFormat="1">
      <c r="B430" s="26" t="s">
        <v>388</v>
      </c>
      <c r="C430" s="29">
        <v>1</v>
      </c>
      <c r="D430" s="29">
        <v>1</v>
      </c>
      <c r="E430" s="29">
        <v>3</v>
      </c>
      <c r="F430" s="29">
        <v>3</v>
      </c>
      <c r="G430" s="29">
        <v>3</v>
      </c>
      <c r="H430" s="29">
        <v>1</v>
      </c>
      <c r="I430" s="29">
        <v>1</v>
      </c>
      <c r="J430" s="29">
        <v>2</v>
      </c>
      <c r="K430" s="29">
        <v>1</v>
      </c>
      <c r="L430" s="29">
        <v>3</v>
      </c>
      <c r="M430" s="29">
        <v>2</v>
      </c>
      <c r="N430" s="29"/>
      <c r="O430" s="29">
        <v>3</v>
      </c>
    </row>
    <row r="431" spans="1:29" s="26" customFormat="1">
      <c r="B431" s="26" t="s">
        <v>389</v>
      </c>
      <c r="C431" s="29">
        <f>C429*C430</f>
        <v>33</v>
      </c>
      <c r="D431" s="29">
        <f t="shared" ref="D431:P431" si="105">D429*D430</f>
        <v>30</v>
      </c>
      <c r="E431" s="29">
        <f t="shared" si="105"/>
        <v>99</v>
      </c>
      <c r="F431" s="29">
        <f t="shared" si="105"/>
        <v>93</v>
      </c>
      <c r="G431" s="29">
        <f t="shared" si="105"/>
        <v>93</v>
      </c>
      <c r="H431" s="29">
        <f t="shared" si="105"/>
        <v>33</v>
      </c>
      <c r="I431" s="29">
        <f t="shared" si="105"/>
        <v>29</v>
      </c>
      <c r="J431" s="29">
        <f t="shared" si="105"/>
        <v>64</v>
      </c>
      <c r="K431" s="29">
        <f t="shared" si="105"/>
        <v>32</v>
      </c>
      <c r="L431" s="29">
        <f t="shared" si="105"/>
        <v>99</v>
      </c>
      <c r="M431" s="29">
        <f t="shared" si="105"/>
        <v>60</v>
      </c>
      <c r="N431" s="37">
        <f>SUM(C431:M431)</f>
        <v>665</v>
      </c>
      <c r="O431" s="29">
        <f t="shared" ref="O431:AA431" si="106">O429*O430</f>
        <v>90</v>
      </c>
      <c r="P431" s="37">
        <f>SUM(N431:O431)</f>
        <v>755</v>
      </c>
    </row>
    <row r="432" spans="1:29" s="26" customFormat="1">
      <c r="B432" s="26" t="s">
        <v>390</v>
      </c>
      <c r="C432" s="29">
        <v>35</v>
      </c>
      <c r="D432" s="29">
        <v>35</v>
      </c>
      <c r="E432" s="29">
        <v>105</v>
      </c>
      <c r="F432" s="29">
        <v>105</v>
      </c>
      <c r="G432" s="29">
        <v>105</v>
      </c>
      <c r="H432" s="29">
        <v>35</v>
      </c>
      <c r="I432" s="29">
        <v>35</v>
      </c>
      <c r="J432" s="29">
        <v>70</v>
      </c>
      <c r="K432" s="29">
        <v>35</v>
      </c>
      <c r="L432" s="29">
        <v>105</v>
      </c>
      <c r="M432" s="29">
        <v>70</v>
      </c>
      <c r="N432" s="26">
        <f>SUM(C432:M432)</f>
        <v>735</v>
      </c>
      <c r="O432" s="29">
        <v>105</v>
      </c>
      <c r="P432" s="37">
        <f>SUM(N432:O432)</f>
        <v>840</v>
      </c>
    </row>
    <row r="433" spans="1:29" s="180" customFormat="1">
      <c r="A433" s="177" t="s">
        <v>391</v>
      </c>
      <c r="B433" s="177"/>
      <c r="C433" s="178">
        <f>(C430*C429)/C432</f>
        <v>0.94285714285714284</v>
      </c>
      <c r="D433" s="178">
        <f>(D430*D429)/D432</f>
        <v>0.8571428571428571</v>
      </c>
      <c r="E433" s="178">
        <f>(E430*E429)/E432</f>
        <v>0.94285714285714284</v>
      </c>
      <c r="F433" s="178">
        <f>(F430*F429)/F432</f>
        <v>0.88571428571428568</v>
      </c>
      <c r="G433" s="178">
        <f>(G430*G429)/G432</f>
        <v>0.88571428571428568</v>
      </c>
      <c r="H433" s="178">
        <f>(H430*H429)/H432</f>
        <v>0.94285714285714284</v>
      </c>
      <c r="I433" s="178">
        <f>(I430*I429)/I432</f>
        <v>0.82857142857142863</v>
      </c>
      <c r="J433" s="178">
        <f>(J430*J429)/J432</f>
        <v>0.91428571428571426</v>
      </c>
      <c r="K433" s="178">
        <f>(K430*K429)/K432</f>
        <v>0.91428571428571426</v>
      </c>
      <c r="L433" s="178">
        <f>(L430*L429)/L432</f>
        <v>0.94285714285714284</v>
      </c>
      <c r="M433" s="178">
        <f>(M430*M429)/M432</f>
        <v>0.8571428571428571</v>
      </c>
      <c r="N433" s="179">
        <f>N431/N432</f>
        <v>0.90476190476190477</v>
      </c>
      <c r="O433" s="178">
        <f>(O430*O429)/O432</f>
        <v>0.8571428571428571</v>
      </c>
      <c r="P433" s="179">
        <f>P431/P432</f>
        <v>0.89880952380952384</v>
      </c>
      <c r="Q433" s="177"/>
      <c r="R433" s="177"/>
      <c r="S433" s="177"/>
      <c r="T433" s="177"/>
      <c r="U433" s="177"/>
      <c r="V433" s="177"/>
    </row>
    <row r="434" spans="1:29">
      <c r="A434" s="57" t="s">
        <v>163</v>
      </c>
      <c r="B434" s="57" t="s">
        <v>354</v>
      </c>
      <c r="C434" s="174">
        <v>5</v>
      </c>
      <c r="D434" s="174">
        <v>5</v>
      </c>
      <c r="E434" s="174">
        <v>5</v>
      </c>
      <c r="F434" s="174">
        <v>4</v>
      </c>
      <c r="G434" s="174">
        <v>4</v>
      </c>
      <c r="H434" s="174">
        <v>4</v>
      </c>
      <c r="I434" s="174">
        <v>4</v>
      </c>
      <c r="J434" s="174">
        <v>4</v>
      </c>
      <c r="K434" s="174">
        <v>4</v>
      </c>
      <c r="L434" s="174">
        <v>5</v>
      </c>
      <c r="M434" s="174">
        <v>3</v>
      </c>
      <c r="N434" s="174" t="s">
        <v>1</v>
      </c>
      <c r="O434" s="174">
        <v>5</v>
      </c>
      <c r="P434" s="174"/>
      <c r="Q434" s="169"/>
      <c r="R434" s="169"/>
      <c r="S434" s="169"/>
      <c r="T434" s="169"/>
      <c r="U434" s="168"/>
      <c r="V434" s="167"/>
      <c r="W434" s="167"/>
      <c r="X434" s="167"/>
      <c r="Y434" s="167"/>
      <c r="Z434" s="167"/>
      <c r="AA434" s="167"/>
      <c r="AB434" s="167"/>
      <c r="AC434" s="167"/>
    </row>
    <row r="435" spans="1:29">
      <c r="A435" s="57" t="s">
        <v>161</v>
      </c>
      <c r="B435" s="57" t="s">
        <v>354</v>
      </c>
      <c r="C435" s="174">
        <v>5</v>
      </c>
      <c r="D435" s="174">
        <v>5</v>
      </c>
      <c r="E435" s="174">
        <v>5</v>
      </c>
      <c r="F435" s="174">
        <v>5</v>
      </c>
      <c r="G435" s="174">
        <v>5</v>
      </c>
      <c r="H435" s="174">
        <v>5</v>
      </c>
      <c r="I435" s="174">
        <v>5</v>
      </c>
      <c r="J435" s="174">
        <v>5</v>
      </c>
      <c r="K435" s="174">
        <v>5</v>
      </c>
      <c r="L435" s="174">
        <v>5</v>
      </c>
      <c r="M435" s="174">
        <v>5</v>
      </c>
      <c r="N435" s="175" t="s">
        <v>1</v>
      </c>
      <c r="O435" s="174">
        <v>5</v>
      </c>
      <c r="P435" s="175"/>
      <c r="Q435" s="168"/>
      <c r="R435" s="168"/>
      <c r="S435" s="168"/>
      <c r="T435" s="168"/>
      <c r="U435" s="168"/>
      <c r="V435" s="167"/>
      <c r="W435" s="167"/>
      <c r="X435" s="167"/>
      <c r="Y435" s="167"/>
      <c r="Z435" s="167"/>
      <c r="AA435" s="167"/>
      <c r="AB435" s="167"/>
      <c r="AC435" s="167"/>
    </row>
    <row r="436" spans="1:29">
      <c r="A436" s="57" t="s">
        <v>157</v>
      </c>
      <c r="B436" s="57" t="s">
        <v>354</v>
      </c>
      <c r="C436" s="174">
        <v>5</v>
      </c>
      <c r="D436" s="174">
        <v>5</v>
      </c>
      <c r="E436" s="174">
        <v>5</v>
      </c>
      <c r="F436" s="174">
        <v>5</v>
      </c>
      <c r="G436" s="174">
        <v>5</v>
      </c>
      <c r="H436" s="174">
        <v>5</v>
      </c>
      <c r="I436" s="174">
        <v>5</v>
      </c>
      <c r="J436" s="174">
        <v>5</v>
      </c>
      <c r="K436" s="174">
        <v>4</v>
      </c>
      <c r="L436" s="174">
        <v>4</v>
      </c>
      <c r="M436" s="174">
        <v>1</v>
      </c>
      <c r="N436" s="174" t="s">
        <v>1</v>
      </c>
      <c r="O436" s="174">
        <v>5</v>
      </c>
      <c r="P436" s="175" t="s">
        <v>1</v>
      </c>
      <c r="Q436" s="168" t="s">
        <v>1</v>
      </c>
      <c r="R436" s="168" t="s">
        <v>1</v>
      </c>
      <c r="S436" s="168" t="s">
        <v>1</v>
      </c>
      <c r="T436" s="168" t="s">
        <v>1</v>
      </c>
      <c r="U436" s="167"/>
      <c r="V436" s="167"/>
      <c r="W436" s="167"/>
      <c r="X436" s="167"/>
      <c r="Y436" s="167"/>
      <c r="Z436" s="167"/>
      <c r="AA436" s="167"/>
      <c r="AB436" s="167"/>
    </row>
    <row r="437" spans="1:29">
      <c r="A437" s="57" t="s">
        <v>165</v>
      </c>
      <c r="B437" s="57" t="s">
        <v>354</v>
      </c>
      <c r="C437" s="174">
        <v>5</v>
      </c>
      <c r="D437" s="174">
        <v>5</v>
      </c>
      <c r="E437" s="174">
        <v>5</v>
      </c>
      <c r="F437" s="174">
        <v>5</v>
      </c>
      <c r="G437" s="174">
        <v>5</v>
      </c>
      <c r="H437" s="174">
        <v>5</v>
      </c>
      <c r="I437" s="174">
        <v>5</v>
      </c>
      <c r="J437" s="174">
        <v>5</v>
      </c>
      <c r="K437" s="174">
        <v>5</v>
      </c>
      <c r="L437" s="174">
        <v>5</v>
      </c>
      <c r="M437" s="174">
        <v>5</v>
      </c>
      <c r="N437" s="175" t="s">
        <v>1</v>
      </c>
      <c r="O437" s="174">
        <v>5</v>
      </c>
    </row>
    <row r="438" spans="1:29">
      <c r="A438" s="57" t="s">
        <v>159</v>
      </c>
      <c r="B438" s="57" t="s">
        <v>354</v>
      </c>
      <c r="C438" s="174">
        <v>5</v>
      </c>
      <c r="D438" s="174">
        <v>5</v>
      </c>
      <c r="E438" s="174">
        <v>5</v>
      </c>
      <c r="F438" s="174">
        <v>5</v>
      </c>
      <c r="G438" s="174">
        <v>5</v>
      </c>
      <c r="H438" s="174">
        <v>5</v>
      </c>
      <c r="I438" s="174">
        <v>5</v>
      </c>
      <c r="J438" s="174">
        <v>5</v>
      </c>
      <c r="K438" s="174">
        <v>5</v>
      </c>
      <c r="L438" s="174">
        <v>5</v>
      </c>
      <c r="M438" s="174">
        <v>5</v>
      </c>
      <c r="N438" s="175" t="s">
        <v>1</v>
      </c>
      <c r="O438" s="174">
        <v>5</v>
      </c>
      <c r="P438" s="175"/>
      <c r="Q438" s="168"/>
      <c r="R438" s="168"/>
      <c r="S438" s="168"/>
      <c r="T438" s="168"/>
      <c r="U438" s="167"/>
      <c r="V438" s="167"/>
      <c r="W438" s="167"/>
      <c r="X438" s="167"/>
      <c r="Y438" s="167"/>
      <c r="Z438" s="167"/>
      <c r="AA438" s="167"/>
      <c r="AB438" s="167"/>
    </row>
    <row r="439" spans="1:29">
      <c r="A439" s="57" t="s">
        <v>154</v>
      </c>
      <c r="B439" s="57" t="s">
        <v>354</v>
      </c>
      <c r="C439" s="174">
        <v>5</v>
      </c>
      <c r="D439" s="174">
        <v>5</v>
      </c>
      <c r="E439" s="174">
        <v>5</v>
      </c>
      <c r="F439" s="174">
        <v>5</v>
      </c>
      <c r="G439" s="174">
        <v>5</v>
      </c>
      <c r="H439" s="174">
        <v>5</v>
      </c>
      <c r="I439" s="174">
        <v>5</v>
      </c>
      <c r="J439" s="174">
        <v>5</v>
      </c>
      <c r="K439" s="174">
        <v>5</v>
      </c>
      <c r="L439" s="174">
        <v>5</v>
      </c>
      <c r="M439" s="174">
        <v>5</v>
      </c>
      <c r="N439" s="174" t="s">
        <v>1</v>
      </c>
      <c r="O439" s="174">
        <v>5</v>
      </c>
      <c r="P439" s="175"/>
      <c r="Q439" s="168"/>
      <c r="R439" s="168"/>
      <c r="S439" s="168"/>
      <c r="T439" s="168"/>
      <c r="U439" s="167"/>
      <c r="V439" s="167"/>
      <c r="W439" s="167"/>
      <c r="X439" s="167"/>
      <c r="Y439" s="167"/>
      <c r="Z439" s="167"/>
      <c r="AA439" s="167"/>
      <c r="AB439" s="167"/>
    </row>
    <row r="440" spans="1:29">
      <c r="A440" s="57" t="s">
        <v>162</v>
      </c>
      <c r="B440" s="57" t="s">
        <v>354</v>
      </c>
      <c r="C440" s="174">
        <v>3</v>
      </c>
      <c r="D440" s="174">
        <v>3</v>
      </c>
      <c r="E440" s="174">
        <v>3</v>
      </c>
      <c r="F440" s="174">
        <v>2</v>
      </c>
      <c r="G440" s="174">
        <v>2</v>
      </c>
      <c r="H440" s="174">
        <v>2</v>
      </c>
      <c r="I440" s="174">
        <v>3</v>
      </c>
      <c r="J440" s="174">
        <v>2</v>
      </c>
      <c r="K440" s="174">
        <v>3</v>
      </c>
      <c r="L440" s="174">
        <v>2</v>
      </c>
      <c r="M440" s="174">
        <v>2</v>
      </c>
      <c r="N440" s="175" t="s">
        <v>1</v>
      </c>
      <c r="O440" s="174">
        <v>2</v>
      </c>
      <c r="P440" s="175"/>
      <c r="Q440" s="168"/>
      <c r="R440" s="168"/>
      <c r="S440" s="168"/>
      <c r="T440" s="168"/>
      <c r="U440" s="168"/>
      <c r="V440" s="167"/>
      <c r="W440" s="167"/>
      <c r="X440" s="167"/>
      <c r="Y440" s="167"/>
      <c r="Z440" s="167"/>
      <c r="AA440" s="167"/>
      <c r="AB440" s="167"/>
      <c r="AC440" s="167"/>
    </row>
    <row r="441" spans="1:29" s="26" customFormat="1">
      <c r="B441" s="26" t="s">
        <v>387</v>
      </c>
      <c r="C441" s="29">
        <f>SUM(C434:C440)</f>
        <v>33</v>
      </c>
      <c r="D441" s="29">
        <f t="shared" ref="D441:M441" si="107">SUM(D434:D440)</f>
        <v>33</v>
      </c>
      <c r="E441" s="29">
        <f t="shared" si="107"/>
        <v>33</v>
      </c>
      <c r="F441" s="29">
        <f t="shared" si="107"/>
        <v>31</v>
      </c>
      <c r="G441" s="29">
        <f t="shared" si="107"/>
        <v>31</v>
      </c>
      <c r="H441" s="29">
        <f t="shared" si="107"/>
        <v>31</v>
      </c>
      <c r="I441" s="29">
        <f t="shared" si="107"/>
        <v>32</v>
      </c>
      <c r="J441" s="29">
        <f t="shared" si="107"/>
        <v>31</v>
      </c>
      <c r="K441" s="29">
        <f t="shared" si="107"/>
        <v>31</v>
      </c>
      <c r="L441" s="29">
        <f t="shared" si="107"/>
        <v>31</v>
      </c>
      <c r="M441" s="29">
        <f t="shared" si="107"/>
        <v>26</v>
      </c>
      <c r="N441" s="26">
        <f>SUM(C441:M441)</f>
        <v>343</v>
      </c>
      <c r="O441" s="29">
        <f>SUM(O434:O440)</f>
        <v>32</v>
      </c>
      <c r="P441" s="26">
        <f>SUM(N441:O441)</f>
        <v>375</v>
      </c>
    </row>
    <row r="442" spans="1:29" s="26" customFormat="1">
      <c r="B442" s="26" t="s">
        <v>388</v>
      </c>
      <c r="C442" s="29">
        <v>1</v>
      </c>
      <c r="D442" s="29">
        <v>1</v>
      </c>
      <c r="E442" s="29">
        <v>3</v>
      </c>
      <c r="F442" s="29">
        <v>3</v>
      </c>
      <c r="G442" s="29">
        <v>3</v>
      </c>
      <c r="H442" s="29">
        <v>1</v>
      </c>
      <c r="I442" s="29">
        <v>1</v>
      </c>
      <c r="J442" s="29">
        <v>2</v>
      </c>
      <c r="K442" s="29">
        <v>1</v>
      </c>
      <c r="L442" s="29">
        <v>3</v>
      </c>
      <c r="M442" s="29">
        <v>2</v>
      </c>
      <c r="N442" s="29"/>
      <c r="O442" s="29">
        <v>3</v>
      </c>
    </row>
    <row r="443" spans="1:29" s="26" customFormat="1">
      <c r="B443" s="26" t="s">
        <v>389</v>
      </c>
      <c r="C443" s="29">
        <f>C441*C442</f>
        <v>33</v>
      </c>
      <c r="D443" s="29">
        <f t="shared" ref="D443:P443" si="108">D441*D442</f>
        <v>33</v>
      </c>
      <c r="E443" s="29">
        <f t="shared" si="108"/>
        <v>99</v>
      </c>
      <c r="F443" s="29">
        <f t="shared" si="108"/>
        <v>93</v>
      </c>
      <c r="G443" s="29">
        <f t="shared" si="108"/>
        <v>93</v>
      </c>
      <c r="H443" s="29">
        <f t="shared" si="108"/>
        <v>31</v>
      </c>
      <c r="I443" s="29">
        <f t="shared" si="108"/>
        <v>32</v>
      </c>
      <c r="J443" s="29">
        <f t="shared" si="108"/>
        <v>62</v>
      </c>
      <c r="K443" s="29">
        <f t="shared" si="108"/>
        <v>31</v>
      </c>
      <c r="L443" s="29">
        <f t="shared" si="108"/>
        <v>93</v>
      </c>
      <c r="M443" s="29">
        <f t="shared" si="108"/>
        <v>52</v>
      </c>
      <c r="N443" s="37">
        <f>SUM(C443:M443)</f>
        <v>652</v>
      </c>
      <c r="O443" s="29">
        <f t="shared" ref="O443:AA443" si="109">O441*O442</f>
        <v>96</v>
      </c>
      <c r="P443" s="37">
        <f>SUM(N443:O443)</f>
        <v>748</v>
      </c>
    </row>
    <row r="444" spans="1:29" s="26" customFormat="1">
      <c r="B444" s="26" t="s">
        <v>390</v>
      </c>
      <c r="C444" s="29">
        <v>35</v>
      </c>
      <c r="D444" s="29">
        <v>35</v>
      </c>
      <c r="E444" s="29">
        <v>105</v>
      </c>
      <c r="F444" s="29">
        <v>105</v>
      </c>
      <c r="G444" s="29">
        <v>105</v>
      </c>
      <c r="H444" s="29">
        <v>35</v>
      </c>
      <c r="I444" s="29">
        <v>35</v>
      </c>
      <c r="J444" s="29">
        <v>70</v>
      </c>
      <c r="K444" s="29">
        <v>35</v>
      </c>
      <c r="L444" s="29">
        <v>105</v>
      </c>
      <c r="M444" s="29">
        <v>70</v>
      </c>
      <c r="N444" s="26">
        <f>SUM(C444:M444)</f>
        <v>735</v>
      </c>
      <c r="O444" s="29">
        <v>105</v>
      </c>
      <c r="P444" s="37">
        <f>SUM(N444:O444)</f>
        <v>840</v>
      </c>
    </row>
    <row r="445" spans="1:29" s="180" customFormat="1">
      <c r="A445" s="177" t="s">
        <v>391</v>
      </c>
      <c r="B445" s="177"/>
      <c r="C445" s="178">
        <f>(C442*C441)/C444</f>
        <v>0.94285714285714284</v>
      </c>
      <c r="D445" s="178">
        <f>(D442*D441)/D444</f>
        <v>0.94285714285714284</v>
      </c>
      <c r="E445" s="178">
        <f>(E442*E441)/E444</f>
        <v>0.94285714285714284</v>
      </c>
      <c r="F445" s="178">
        <f>(F442*F441)/F444</f>
        <v>0.88571428571428568</v>
      </c>
      <c r="G445" s="178">
        <f>(G442*G441)/G444</f>
        <v>0.88571428571428568</v>
      </c>
      <c r="H445" s="178">
        <f>(H442*H441)/H444</f>
        <v>0.88571428571428568</v>
      </c>
      <c r="I445" s="178">
        <f>(I442*I441)/I444</f>
        <v>0.91428571428571426</v>
      </c>
      <c r="J445" s="178">
        <f>(J442*J441)/J444</f>
        <v>0.88571428571428568</v>
      </c>
      <c r="K445" s="178">
        <f>(K442*K441)/K444</f>
        <v>0.88571428571428568</v>
      </c>
      <c r="L445" s="178">
        <f>(L442*L441)/L444</f>
        <v>0.88571428571428568</v>
      </c>
      <c r="M445" s="178">
        <f>(M442*M441)/M444</f>
        <v>0.74285714285714288</v>
      </c>
      <c r="N445" s="179">
        <f>N443/N444</f>
        <v>0.88707482993197284</v>
      </c>
      <c r="O445" s="178">
        <f>(O442*O441)/O444</f>
        <v>0.91428571428571426</v>
      </c>
      <c r="P445" s="179">
        <f>P443/P444</f>
        <v>0.89047619047619042</v>
      </c>
      <c r="Q445" s="177"/>
      <c r="R445" s="177"/>
      <c r="S445" s="177"/>
      <c r="T445" s="177"/>
      <c r="U445" s="177"/>
      <c r="V445" s="177"/>
    </row>
    <row r="446" spans="1:29">
      <c r="A446" s="57" t="s">
        <v>163</v>
      </c>
      <c r="B446" s="57" t="s">
        <v>359</v>
      </c>
      <c r="C446" s="174">
        <v>5</v>
      </c>
      <c r="D446" s="174">
        <v>4</v>
      </c>
      <c r="E446" s="174">
        <v>5</v>
      </c>
      <c r="F446" s="174">
        <v>5</v>
      </c>
      <c r="G446" s="174">
        <v>5</v>
      </c>
      <c r="H446" s="174">
        <v>4</v>
      </c>
      <c r="I446" s="174">
        <v>4</v>
      </c>
      <c r="J446" s="174">
        <v>5</v>
      </c>
      <c r="K446" s="174">
        <v>5</v>
      </c>
      <c r="L446" s="174">
        <v>4</v>
      </c>
      <c r="M446" s="174">
        <v>4</v>
      </c>
      <c r="N446" s="174" t="s">
        <v>1</v>
      </c>
      <c r="O446" s="174">
        <v>5</v>
      </c>
      <c r="P446" s="174"/>
      <c r="Q446" s="168"/>
      <c r="R446" s="168"/>
      <c r="S446" s="168"/>
      <c r="T446" s="168"/>
      <c r="U446" s="168"/>
      <c r="V446" s="167"/>
      <c r="W446" s="167"/>
      <c r="X446" s="167"/>
      <c r="Y446" s="167"/>
      <c r="Z446" s="167"/>
      <c r="AA446" s="167"/>
      <c r="AB446" s="167"/>
      <c r="AC446" s="167"/>
    </row>
    <row r="447" spans="1:29">
      <c r="A447" s="57" t="s">
        <v>161</v>
      </c>
      <c r="B447" s="57" t="s">
        <v>359</v>
      </c>
      <c r="C447" s="174">
        <v>5</v>
      </c>
      <c r="D447" s="174">
        <v>5</v>
      </c>
      <c r="E447" s="174">
        <v>5</v>
      </c>
      <c r="F447" s="174">
        <v>5</v>
      </c>
      <c r="G447" s="174">
        <v>5</v>
      </c>
      <c r="H447" s="174">
        <v>5</v>
      </c>
      <c r="I447" s="174">
        <v>5</v>
      </c>
      <c r="J447" s="174">
        <v>5</v>
      </c>
      <c r="K447" s="174">
        <v>5</v>
      </c>
      <c r="L447" s="174">
        <v>5</v>
      </c>
      <c r="M447" s="174">
        <v>5</v>
      </c>
      <c r="N447" s="175" t="s">
        <v>1</v>
      </c>
      <c r="O447" s="174">
        <v>5</v>
      </c>
      <c r="P447" s="175"/>
      <c r="Q447" s="168"/>
      <c r="R447" s="168"/>
      <c r="S447" s="168"/>
      <c r="T447" s="168"/>
      <c r="U447" s="168"/>
      <c r="V447" s="167"/>
      <c r="W447" s="167"/>
      <c r="X447" s="167"/>
      <c r="Y447" s="167"/>
      <c r="Z447" s="167"/>
      <c r="AA447" s="167"/>
      <c r="AB447" s="167"/>
      <c r="AC447" s="167"/>
    </row>
    <row r="448" spans="1:29">
      <c r="A448" s="57" t="s">
        <v>157</v>
      </c>
      <c r="B448" s="57" t="s">
        <v>359</v>
      </c>
      <c r="C448" s="174">
        <v>5</v>
      </c>
      <c r="D448" s="174">
        <v>3</v>
      </c>
      <c r="E448" s="174">
        <v>5</v>
      </c>
      <c r="F448" s="174">
        <v>5</v>
      </c>
      <c r="G448" s="174">
        <v>5</v>
      </c>
      <c r="H448" s="174">
        <v>4</v>
      </c>
      <c r="I448" s="174">
        <v>5</v>
      </c>
      <c r="J448" s="174">
        <v>5</v>
      </c>
      <c r="K448" s="174">
        <v>5</v>
      </c>
      <c r="L448" s="174">
        <v>5</v>
      </c>
      <c r="M448" s="174">
        <v>4</v>
      </c>
      <c r="N448" s="174" t="s">
        <v>1</v>
      </c>
      <c r="O448" s="174">
        <v>5</v>
      </c>
      <c r="P448" s="175" t="s">
        <v>1</v>
      </c>
      <c r="Q448" s="168" t="s">
        <v>1</v>
      </c>
      <c r="R448" s="168" t="s">
        <v>1</v>
      </c>
      <c r="S448" s="168" t="s">
        <v>1</v>
      </c>
      <c r="T448" s="168" t="s">
        <v>1</v>
      </c>
      <c r="U448" s="167"/>
      <c r="V448" s="167"/>
      <c r="W448" s="167"/>
      <c r="X448" s="167"/>
      <c r="Y448" s="167"/>
      <c r="Z448" s="167"/>
      <c r="AA448" s="167"/>
      <c r="AB448" s="167"/>
    </row>
    <row r="449" spans="1:29">
      <c r="A449" s="57" t="s">
        <v>165</v>
      </c>
      <c r="B449" s="57" t="s">
        <v>359</v>
      </c>
      <c r="C449" s="174">
        <v>5</v>
      </c>
      <c r="D449" s="174">
        <v>5</v>
      </c>
      <c r="E449" s="174">
        <v>3</v>
      </c>
      <c r="F449" s="174">
        <v>4</v>
      </c>
      <c r="G449" s="174">
        <v>4</v>
      </c>
      <c r="H449" s="174">
        <v>4</v>
      </c>
      <c r="I449" s="174">
        <v>5</v>
      </c>
      <c r="J449" s="174">
        <v>4</v>
      </c>
      <c r="K449" s="174">
        <v>5</v>
      </c>
      <c r="L449" s="174">
        <v>5</v>
      </c>
      <c r="M449" s="174">
        <v>5</v>
      </c>
      <c r="N449" s="174" t="s">
        <v>1</v>
      </c>
      <c r="O449" s="174">
        <v>4</v>
      </c>
    </row>
    <row r="450" spans="1:29">
      <c r="A450" s="57" t="s">
        <v>159</v>
      </c>
      <c r="B450" s="57" t="s">
        <v>359</v>
      </c>
      <c r="C450" s="174">
        <v>5</v>
      </c>
      <c r="D450" s="174">
        <v>5</v>
      </c>
      <c r="E450" s="174">
        <v>5</v>
      </c>
      <c r="F450" s="174">
        <v>5</v>
      </c>
      <c r="G450" s="174">
        <v>5</v>
      </c>
      <c r="H450" s="174">
        <v>5</v>
      </c>
      <c r="I450" s="174">
        <v>5</v>
      </c>
      <c r="J450" s="174">
        <v>5</v>
      </c>
      <c r="K450" s="174">
        <v>5</v>
      </c>
      <c r="L450" s="174">
        <v>5</v>
      </c>
      <c r="M450" s="174">
        <v>5</v>
      </c>
      <c r="N450" s="174" t="s">
        <v>1</v>
      </c>
      <c r="O450" s="174">
        <v>5</v>
      </c>
      <c r="P450" s="175"/>
      <c r="Q450" s="168"/>
      <c r="R450" s="168"/>
      <c r="S450" s="168"/>
      <c r="T450" s="168"/>
      <c r="U450" s="167"/>
      <c r="V450" s="167"/>
      <c r="W450" s="167"/>
      <c r="X450" s="167"/>
      <c r="Y450" s="167"/>
      <c r="Z450" s="167"/>
      <c r="AA450" s="167"/>
      <c r="AB450" s="167"/>
    </row>
    <row r="451" spans="1:29">
      <c r="A451" s="57" t="s">
        <v>154</v>
      </c>
      <c r="B451" s="57" t="s">
        <v>359</v>
      </c>
      <c r="C451" s="174">
        <v>5</v>
      </c>
      <c r="D451" s="174">
        <v>5</v>
      </c>
      <c r="E451" s="174">
        <v>5</v>
      </c>
      <c r="F451" s="174">
        <v>5</v>
      </c>
      <c r="G451" s="174">
        <v>5</v>
      </c>
      <c r="H451" s="174">
        <v>5</v>
      </c>
      <c r="I451" s="174">
        <v>5</v>
      </c>
      <c r="J451" s="174">
        <v>5</v>
      </c>
      <c r="K451" s="174">
        <v>5</v>
      </c>
      <c r="L451" s="174">
        <v>5</v>
      </c>
      <c r="M451" s="174">
        <v>5</v>
      </c>
      <c r="N451" s="174" t="s">
        <v>1</v>
      </c>
      <c r="O451" s="174">
        <v>5</v>
      </c>
      <c r="P451" s="175"/>
      <c r="Q451" s="168"/>
      <c r="R451" s="168"/>
      <c r="S451" s="168"/>
      <c r="T451" s="168"/>
      <c r="U451" s="167"/>
      <c r="V451" s="167"/>
      <c r="W451" s="167"/>
      <c r="X451" s="167"/>
      <c r="Y451" s="167"/>
      <c r="Z451" s="167"/>
      <c r="AA451" s="167"/>
      <c r="AB451" s="167"/>
    </row>
    <row r="452" spans="1:29">
      <c r="A452" s="57" t="s">
        <v>162</v>
      </c>
      <c r="B452" s="57" t="s">
        <v>359</v>
      </c>
      <c r="C452" s="174">
        <v>4</v>
      </c>
      <c r="D452" s="174">
        <v>3</v>
      </c>
      <c r="E452" s="174">
        <v>4</v>
      </c>
      <c r="F452" s="174">
        <v>4</v>
      </c>
      <c r="G452" s="174">
        <v>5</v>
      </c>
      <c r="H452" s="174">
        <v>3</v>
      </c>
      <c r="I452" s="174">
        <v>3</v>
      </c>
      <c r="J452" s="174">
        <v>4</v>
      </c>
      <c r="K452" s="174">
        <v>5</v>
      </c>
      <c r="L452" s="174">
        <v>4</v>
      </c>
      <c r="M452" s="174">
        <v>3</v>
      </c>
      <c r="N452" s="175" t="s">
        <v>1</v>
      </c>
      <c r="O452" s="174">
        <v>4</v>
      </c>
      <c r="P452" s="175"/>
      <c r="Q452" s="168"/>
      <c r="R452" s="168"/>
      <c r="S452" s="168"/>
      <c r="T452" s="168"/>
      <c r="U452" s="168"/>
      <c r="V452" s="167"/>
      <c r="W452" s="167"/>
      <c r="X452" s="167"/>
      <c r="Y452" s="167"/>
      <c r="Z452" s="167"/>
      <c r="AA452" s="167"/>
      <c r="AB452" s="167"/>
      <c r="AC452" s="167"/>
    </row>
    <row r="453" spans="1:29" s="26" customFormat="1">
      <c r="B453" s="26" t="s">
        <v>387</v>
      </c>
      <c r="C453" s="29">
        <f>SUM(C446:C452)</f>
        <v>34</v>
      </c>
      <c r="D453" s="29">
        <f t="shared" ref="D453:M453" si="110">SUM(D446:D452)</f>
        <v>30</v>
      </c>
      <c r="E453" s="29">
        <f t="shared" si="110"/>
        <v>32</v>
      </c>
      <c r="F453" s="29">
        <f t="shared" si="110"/>
        <v>33</v>
      </c>
      <c r="G453" s="29">
        <f t="shared" si="110"/>
        <v>34</v>
      </c>
      <c r="H453" s="29">
        <f t="shared" si="110"/>
        <v>30</v>
      </c>
      <c r="I453" s="29">
        <f t="shared" si="110"/>
        <v>32</v>
      </c>
      <c r="J453" s="29">
        <f t="shared" si="110"/>
        <v>33</v>
      </c>
      <c r="K453" s="29">
        <f t="shared" si="110"/>
        <v>35</v>
      </c>
      <c r="L453" s="29">
        <f t="shared" si="110"/>
        <v>33</v>
      </c>
      <c r="M453" s="29">
        <f t="shared" si="110"/>
        <v>31</v>
      </c>
      <c r="N453" s="26">
        <f>SUM(C453:M453)</f>
        <v>357</v>
      </c>
      <c r="O453" s="29">
        <f>SUM(O446:O452)</f>
        <v>33</v>
      </c>
      <c r="P453" s="26">
        <f>SUM(N453:O453)</f>
        <v>390</v>
      </c>
    </row>
    <row r="454" spans="1:29" s="26" customFormat="1">
      <c r="B454" s="26" t="s">
        <v>388</v>
      </c>
      <c r="C454" s="29">
        <v>1</v>
      </c>
      <c r="D454" s="29">
        <v>1</v>
      </c>
      <c r="E454" s="29">
        <v>3</v>
      </c>
      <c r="F454" s="29">
        <v>3</v>
      </c>
      <c r="G454" s="29">
        <v>3</v>
      </c>
      <c r="H454" s="29">
        <v>1</v>
      </c>
      <c r="I454" s="29">
        <v>1</v>
      </c>
      <c r="J454" s="29">
        <v>2</v>
      </c>
      <c r="K454" s="29">
        <v>1</v>
      </c>
      <c r="L454" s="29">
        <v>3</v>
      </c>
      <c r="M454" s="29">
        <v>2</v>
      </c>
      <c r="N454" s="29"/>
      <c r="O454" s="29">
        <v>3</v>
      </c>
    </row>
    <row r="455" spans="1:29" s="26" customFormat="1">
      <c r="B455" s="26" t="s">
        <v>389</v>
      </c>
      <c r="C455" s="29">
        <f>C453*C454</f>
        <v>34</v>
      </c>
      <c r="D455" s="29">
        <f t="shared" ref="D455:P455" si="111">D453*D454</f>
        <v>30</v>
      </c>
      <c r="E455" s="29">
        <f t="shared" si="111"/>
        <v>96</v>
      </c>
      <c r="F455" s="29">
        <f t="shared" si="111"/>
        <v>99</v>
      </c>
      <c r="G455" s="29">
        <f t="shared" si="111"/>
        <v>102</v>
      </c>
      <c r="H455" s="29">
        <f t="shared" si="111"/>
        <v>30</v>
      </c>
      <c r="I455" s="29">
        <f t="shared" si="111"/>
        <v>32</v>
      </c>
      <c r="J455" s="29">
        <f t="shared" si="111"/>
        <v>66</v>
      </c>
      <c r="K455" s="29">
        <f t="shared" si="111"/>
        <v>35</v>
      </c>
      <c r="L455" s="29">
        <f t="shared" si="111"/>
        <v>99</v>
      </c>
      <c r="M455" s="29">
        <f t="shared" si="111"/>
        <v>62</v>
      </c>
      <c r="N455" s="37">
        <f>SUM(C455:M455)</f>
        <v>685</v>
      </c>
      <c r="O455" s="29">
        <f t="shared" ref="O455:AA455" si="112">O453*O454</f>
        <v>99</v>
      </c>
      <c r="P455" s="37">
        <f>SUM(N455:O455)</f>
        <v>784</v>
      </c>
    </row>
    <row r="456" spans="1:29" s="26" customFormat="1">
      <c r="B456" s="26" t="s">
        <v>390</v>
      </c>
      <c r="C456" s="29">
        <v>35</v>
      </c>
      <c r="D456" s="29">
        <v>35</v>
      </c>
      <c r="E456" s="29">
        <v>105</v>
      </c>
      <c r="F456" s="29">
        <v>105</v>
      </c>
      <c r="G456" s="29">
        <v>105</v>
      </c>
      <c r="H456" s="29">
        <v>35</v>
      </c>
      <c r="I456" s="29">
        <v>35</v>
      </c>
      <c r="J456" s="29">
        <v>70</v>
      </c>
      <c r="K456" s="29">
        <v>35</v>
      </c>
      <c r="L456" s="29">
        <v>105</v>
      </c>
      <c r="M456" s="29">
        <v>70</v>
      </c>
      <c r="N456" s="26">
        <f>SUM(C456:M456)</f>
        <v>735</v>
      </c>
      <c r="O456" s="29">
        <v>105</v>
      </c>
      <c r="P456" s="37">
        <f>SUM(N456:O456)</f>
        <v>840</v>
      </c>
    </row>
    <row r="457" spans="1:29" s="180" customFormat="1">
      <c r="A457" s="177" t="s">
        <v>391</v>
      </c>
      <c r="B457" s="177"/>
      <c r="C457" s="178">
        <f>(C454*C453)/C456</f>
        <v>0.97142857142857142</v>
      </c>
      <c r="D457" s="178">
        <f>(D454*D453)/D456</f>
        <v>0.8571428571428571</v>
      </c>
      <c r="E457" s="178">
        <f>(E454*E453)/E456</f>
        <v>0.91428571428571426</v>
      </c>
      <c r="F457" s="178">
        <f>(F454*F453)/F456</f>
        <v>0.94285714285714284</v>
      </c>
      <c r="G457" s="178">
        <f>(G454*G453)/G456</f>
        <v>0.97142857142857142</v>
      </c>
      <c r="H457" s="178">
        <f>(H454*H453)/H456</f>
        <v>0.8571428571428571</v>
      </c>
      <c r="I457" s="178">
        <f>(I454*I453)/I456</f>
        <v>0.91428571428571426</v>
      </c>
      <c r="J457" s="178">
        <f>(J454*J453)/J456</f>
        <v>0.94285714285714284</v>
      </c>
      <c r="K457" s="178">
        <f>(K454*K453)/K456</f>
        <v>1</v>
      </c>
      <c r="L457" s="178">
        <f>(L454*L453)/L456</f>
        <v>0.94285714285714284</v>
      </c>
      <c r="M457" s="178">
        <f>(M454*M453)/M456</f>
        <v>0.88571428571428568</v>
      </c>
      <c r="N457" s="179">
        <f>N455/N456</f>
        <v>0.93197278911564629</v>
      </c>
      <c r="O457" s="178">
        <f>(O454*O453)/O456</f>
        <v>0.94285714285714284</v>
      </c>
      <c r="P457" s="179">
        <f>P455/P456</f>
        <v>0.93333333333333335</v>
      </c>
      <c r="Q457" s="177"/>
      <c r="R457" s="177"/>
      <c r="S457" s="177"/>
      <c r="T457" s="177"/>
      <c r="U457" s="177"/>
      <c r="V457" s="177"/>
    </row>
  </sheetData>
  <sortState xmlns:xlrd2="http://schemas.microsoft.com/office/spreadsheetml/2017/richdata2" ref="A2:AC452">
    <sortCondition ref="B2:B45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4B21-AB82-4F97-A752-205C1A38A724}">
  <dimension ref="A1:O39"/>
  <sheetViews>
    <sheetView workbookViewId="0">
      <pane ySplit="1" topLeftCell="A2" activePane="bottomLeft" state="frozen"/>
      <selection pane="bottomLeft"/>
    </sheetView>
  </sheetViews>
  <sheetFormatPr defaultRowHeight="15"/>
  <cols>
    <col min="1" max="1" width="35.7109375" customWidth="1"/>
    <col min="3" max="3" width="12.140625" customWidth="1"/>
    <col min="4" max="4" width="12.28515625" customWidth="1"/>
    <col min="8" max="8" width="11.7109375" customWidth="1"/>
    <col min="9" max="9" width="14.42578125" customWidth="1"/>
    <col min="10" max="10" width="14.85546875" customWidth="1"/>
    <col min="13" max="13" width="11.85546875" customWidth="1"/>
    <col min="14" max="14" width="17.85546875" customWidth="1"/>
  </cols>
  <sheetData>
    <row r="1" spans="1:15" ht="26.25">
      <c r="A1" s="30" t="s">
        <v>392</v>
      </c>
      <c r="B1" s="31" t="s">
        <v>140</v>
      </c>
      <c r="C1" s="31" t="s">
        <v>141</v>
      </c>
      <c r="D1" s="31" t="s">
        <v>142</v>
      </c>
      <c r="E1" s="31" t="s">
        <v>143</v>
      </c>
      <c r="F1" s="31" t="s">
        <v>144</v>
      </c>
      <c r="G1" s="31" t="s">
        <v>145</v>
      </c>
      <c r="H1" s="31" t="s">
        <v>146</v>
      </c>
      <c r="I1" s="31" t="s">
        <v>147</v>
      </c>
      <c r="J1" s="31" t="s">
        <v>148</v>
      </c>
      <c r="K1" s="31" t="s">
        <v>4</v>
      </c>
      <c r="L1" s="31" t="s">
        <v>149</v>
      </c>
      <c r="M1" s="31" t="s">
        <v>378</v>
      </c>
      <c r="N1" s="31" t="s">
        <v>150</v>
      </c>
      <c r="O1" s="31" t="s">
        <v>379</v>
      </c>
    </row>
    <row r="2" spans="1:15">
      <c r="A2" s="18" t="s">
        <v>24</v>
      </c>
      <c r="B2" s="181">
        <v>0.77142857142857146</v>
      </c>
      <c r="C2" s="181">
        <v>0.7142857142857143</v>
      </c>
      <c r="D2" s="181">
        <v>0.77142857142857146</v>
      </c>
      <c r="E2" s="181">
        <v>0.68571428571428572</v>
      </c>
      <c r="F2" s="181">
        <v>0.74285714285714288</v>
      </c>
      <c r="G2" s="181">
        <v>0.77142857142857146</v>
      </c>
      <c r="H2" s="181">
        <v>0.77142857142857146</v>
      </c>
      <c r="I2" s="181">
        <v>0.65714285714285714</v>
      </c>
      <c r="J2" s="181">
        <v>0.8</v>
      </c>
      <c r="K2" s="181">
        <v>0.74285714285714288</v>
      </c>
      <c r="L2" s="181">
        <v>0.7142857142857143</v>
      </c>
      <c r="M2" s="181">
        <v>0.73333333333333328</v>
      </c>
      <c r="N2" s="181">
        <v>0.5714285714285714</v>
      </c>
      <c r="O2" s="181">
        <v>0.71309523809523812</v>
      </c>
    </row>
    <row r="3" spans="1:15">
      <c r="A3" s="18" t="s">
        <v>31</v>
      </c>
      <c r="B3" s="181">
        <v>0.94285714285714284</v>
      </c>
      <c r="C3" s="181">
        <v>0.82857142857142863</v>
      </c>
      <c r="D3" s="181">
        <v>0.94285714285714284</v>
      </c>
      <c r="E3" s="181">
        <v>0.94285714285714284</v>
      </c>
      <c r="F3" s="181">
        <v>0.97142857142857142</v>
      </c>
      <c r="G3" s="181">
        <v>0.94285714285714284</v>
      </c>
      <c r="H3" s="181">
        <v>0.97142857142857142</v>
      </c>
      <c r="I3" s="181">
        <v>0.94285714285714284</v>
      </c>
      <c r="J3" s="181">
        <v>0.88571428571428568</v>
      </c>
      <c r="K3" s="181">
        <v>0.91428571428571426</v>
      </c>
      <c r="L3" s="181">
        <v>0.88571428571428568</v>
      </c>
      <c r="M3" s="181">
        <v>0.93061224489795913</v>
      </c>
      <c r="N3" s="181">
        <v>0.91428571428571426</v>
      </c>
      <c r="O3" s="181">
        <v>0.9285714285714286</v>
      </c>
    </row>
    <row r="4" spans="1:15">
      <c r="A4" s="18" t="s">
        <v>35</v>
      </c>
      <c r="B4" s="181">
        <v>0.88571428571428568</v>
      </c>
      <c r="C4" s="181">
        <v>0.91428571428571426</v>
      </c>
      <c r="D4" s="181">
        <v>0.97142857142857142</v>
      </c>
      <c r="E4" s="181">
        <v>0.88571428571428568</v>
      </c>
      <c r="F4" s="181">
        <v>0.91428571428571426</v>
      </c>
      <c r="G4" s="181">
        <v>0.8571428571428571</v>
      </c>
      <c r="H4" s="181">
        <v>0.77142857142857146</v>
      </c>
      <c r="I4" s="181">
        <v>0.88571428571428568</v>
      </c>
      <c r="J4" s="181">
        <v>0.94285714285714284</v>
      </c>
      <c r="K4" s="181">
        <v>0.6</v>
      </c>
      <c r="L4" s="181">
        <v>0.7142857142857143</v>
      </c>
      <c r="M4" s="181">
        <v>0.84217687074829928</v>
      </c>
      <c r="N4" s="181">
        <v>0.91428571428571426</v>
      </c>
      <c r="O4" s="181">
        <v>0.85119047619047616</v>
      </c>
    </row>
    <row r="5" spans="1:15">
      <c r="A5" s="18" t="s">
        <v>39</v>
      </c>
      <c r="B5" s="181">
        <v>0.94285714285714284</v>
      </c>
      <c r="C5" s="181">
        <v>0.88571428571428568</v>
      </c>
      <c r="D5" s="181">
        <v>0.94285714285714284</v>
      </c>
      <c r="E5" s="181">
        <v>0.91428571428571426</v>
      </c>
      <c r="F5" s="181">
        <v>0.88571428571428568</v>
      </c>
      <c r="G5" s="181">
        <v>0.82857142857142863</v>
      </c>
      <c r="H5" s="181">
        <v>0.91428571428571426</v>
      </c>
      <c r="I5" s="181">
        <v>0.97142857142857142</v>
      </c>
      <c r="J5" s="181">
        <v>0.88571428571428568</v>
      </c>
      <c r="K5" s="181">
        <v>0.88571428571428568</v>
      </c>
      <c r="L5" s="181">
        <v>0.88571428571428568</v>
      </c>
      <c r="M5" s="181">
        <v>0.90748299319727888</v>
      </c>
      <c r="N5" s="181">
        <v>0.74285714285714288</v>
      </c>
      <c r="O5" s="181">
        <v>0.88690476190476186</v>
      </c>
    </row>
    <row r="6" spans="1:15">
      <c r="A6" s="18" t="s">
        <v>43</v>
      </c>
      <c r="B6" s="181">
        <v>0.8571428571428571</v>
      </c>
      <c r="C6" s="181">
        <v>0.74285714285714288</v>
      </c>
      <c r="D6" s="181">
        <v>0.94285714285714284</v>
      </c>
      <c r="E6" s="181">
        <v>0.82857142857142863</v>
      </c>
      <c r="F6" s="181">
        <v>0.82857142857142863</v>
      </c>
      <c r="G6" s="181">
        <v>0.82857142857142863</v>
      </c>
      <c r="H6" s="181">
        <v>0.88571428571428568</v>
      </c>
      <c r="I6" s="181">
        <v>0.74285714285714288</v>
      </c>
      <c r="J6" s="181">
        <v>0.8</v>
      </c>
      <c r="K6" s="181">
        <v>0.68571428571428572</v>
      </c>
      <c r="L6" s="181">
        <v>0.8</v>
      </c>
      <c r="M6" s="181">
        <v>0.81224489795918364</v>
      </c>
      <c r="N6" s="181">
        <v>0.77142857142857146</v>
      </c>
      <c r="O6" s="181">
        <v>0.80714285714285716</v>
      </c>
    </row>
    <row r="7" spans="1:15">
      <c r="A7" s="18" t="s">
        <v>48</v>
      </c>
      <c r="B7" s="181">
        <v>0.94285714285714284</v>
      </c>
      <c r="C7" s="181">
        <v>0.91428571428571426</v>
      </c>
      <c r="D7" s="181">
        <v>0.94285714285714284</v>
      </c>
      <c r="E7" s="181">
        <v>0.94285714285714284</v>
      </c>
      <c r="F7" s="181">
        <v>0.97142857142857142</v>
      </c>
      <c r="G7" s="181">
        <v>0.88571428571428568</v>
      </c>
      <c r="H7" s="181">
        <v>0.88571428571428568</v>
      </c>
      <c r="I7" s="181">
        <v>0.94285714285714284</v>
      </c>
      <c r="J7" s="181">
        <v>0.91428571428571426</v>
      </c>
      <c r="K7" s="181">
        <v>0.94285714285714284</v>
      </c>
      <c r="L7" s="181">
        <v>0.97142857142857142</v>
      </c>
      <c r="M7" s="181">
        <v>0.94149659863945578</v>
      </c>
      <c r="N7" s="181">
        <v>0.97142857142857142</v>
      </c>
      <c r="O7" s="181">
        <v>0.94523809523809521</v>
      </c>
    </row>
    <row r="8" spans="1:15">
      <c r="A8" s="18" t="s">
        <v>52</v>
      </c>
      <c r="B8" s="181">
        <v>0.82857142857142863</v>
      </c>
      <c r="C8" s="181">
        <v>0.8</v>
      </c>
      <c r="D8" s="181">
        <v>0.8571428571428571</v>
      </c>
      <c r="E8" s="181">
        <v>0.82857142857142863</v>
      </c>
      <c r="F8" s="181">
        <v>0.82857142857142863</v>
      </c>
      <c r="G8" s="181">
        <v>0.82857142857142863</v>
      </c>
      <c r="H8" s="181">
        <v>0.77142857142857146</v>
      </c>
      <c r="I8" s="181">
        <v>0.82857142857142863</v>
      </c>
      <c r="J8" s="181">
        <v>0.74285714285714288</v>
      </c>
      <c r="K8" s="181">
        <v>0.82857142857142863</v>
      </c>
      <c r="L8" s="181">
        <v>0.82857142857142863</v>
      </c>
      <c r="M8" s="181">
        <v>0.82448979591836735</v>
      </c>
      <c r="N8" s="181">
        <v>0.5714285714285714</v>
      </c>
      <c r="O8" s="181">
        <v>0.79285714285714282</v>
      </c>
    </row>
    <row r="9" spans="1:15">
      <c r="A9" s="18" t="s">
        <v>57</v>
      </c>
      <c r="B9" s="181">
        <v>0.82857142857142863</v>
      </c>
      <c r="C9" s="181">
        <v>0.51428571428571423</v>
      </c>
      <c r="D9" s="181">
        <v>0.65714285714285714</v>
      </c>
      <c r="E9" s="181">
        <v>0.74285714285714288</v>
      </c>
      <c r="F9" s="181">
        <v>0.74285714285714288</v>
      </c>
      <c r="G9" s="181">
        <v>0.68571428571428572</v>
      </c>
      <c r="H9" s="181">
        <v>0.62857142857142856</v>
      </c>
      <c r="I9" s="181">
        <v>0.74285714285714288</v>
      </c>
      <c r="J9" s="181">
        <v>0.74285714285714288</v>
      </c>
      <c r="K9" s="181">
        <v>0.82857142857142863</v>
      </c>
      <c r="L9" s="181">
        <v>0.8571428571428571</v>
      </c>
      <c r="M9" s="181">
        <v>0.73877551020408161</v>
      </c>
      <c r="N9" s="181">
        <v>0.7142857142857143</v>
      </c>
      <c r="O9" s="181">
        <v>0.73571428571428577</v>
      </c>
    </row>
    <row r="10" spans="1:15">
      <c r="A10" s="18" t="s">
        <v>59</v>
      </c>
      <c r="B10" s="181">
        <v>0.91428571428571426</v>
      </c>
      <c r="C10" s="181">
        <v>0.88571428571428568</v>
      </c>
      <c r="D10" s="181">
        <v>0.94285714285714284</v>
      </c>
      <c r="E10" s="181">
        <v>0.8571428571428571</v>
      </c>
      <c r="F10" s="181">
        <v>0.8571428571428571</v>
      </c>
      <c r="G10" s="181">
        <v>0.8</v>
      </c>
      <c r="H10" s="181">
        <v>0.82857142857142863</v>
      </c>
      <c r="I10" s="181">
        <v>0.88571428571428568</v>
      </c>
      <c r="J10" s="181">
        <v>0.8571428571428571</v>
      </c>
      <c r="K10" s="181">
        <v>0.88571428571428568</v>
      </c>
      <c r="L10" s="181">
        <v>0.88571428571428568</v>
      </c>
      <c r="M10" s="181">
        <v>0.87891156462585029</v>
      </c>
      <c r="N10" s="181">
        <v>0.8571428571428571</v>
      </c>
      <c r="O10" s="181">
        <v>0.87619047619047619</v>
      </c>
    </row>
    <row r="11" spans="1:15">
      <c r="A11" s="18" t="s">
        <v>62</v>
      </c>
      <c r="B11" s="181">
        <v>0.88571428571428568</v>
      </c>
      <c r="C11" s="181">
        <v>0.8</v>
      </c>
      <c r="D11" s="181">
        <v>0.8</v>
      </c>
      <c r="E11" s="181">
        <v>0.74285714285714288</v>
      </c>
      <c r="F11" s="181">
        <v>0.68571428571428572</v>
      </c>
      <c r="G11" s="181">
        <v>0.8</v>
      </c>
      <c r="H11" s="181">
        <v>0.74285714285714288</v>
      </c>
      <c r="I11" s="181">
        <v>0.74285714285714288</v>
      </c>
      <c r="J11" s="181">
        <v>0.8</v>
      </c>
      <c r="K11" s="181">
        <v>0.82857142857142863</v>
      </c>
      <c r="L11" s="181">
        <v>0.8571428571428571</v>
      </c>
      <c r="M11" s="181">
        <v>0.78095238095238095</v>
      </c>
      <c r="N11" s="181">
        <v>0.62857142857142856</v>
      </c>
      <c r="O11" s="181">
        <v>0.76190476190476186</v>
      </c>
    </row>
    <row r="12" spans="1:15">
      <c r="A12" s="18" t="s">
        <v>66</v>
      </c>
      <c r="B12" s="181">
        <v>0.91428571428571426</v>
      </c>
      <c r="C12" s="181">
        <v>0.8</v>
      </c>
      <c r="D12" s="181">
        <v>0.97142857142857142</v>
      </c>
      <c r="E12" s="181">
        <v>0.82857142857142863</v>
      </c>
      <c r="F12" s="181">
        <v>0.8571428571428571</v>
      </c>
      <c r="G12" s="181">
        <v>0.8</v>
      </c>
      <c r="H12" s="181">
        <v>0.8571428571428571</v>
      </c>
      <c r="I12" s="181">
        <v>0.8571428571428571</v>
      </c>
      <c r="J12" s="181">
        <v>0.8571428571428571</v>
      </c>
      <c r="K12" s="181">
        <v>0.8571428571428571</v>
      </c>
      <c r="L12" s="181">
        <v>0.7142857142857143</v>
      </c>
      <c r="M12" s="181">
        <v>0.85306122448979593</v>
      </c>
      <c r="N12" s="181">
        <v>0.68571428571428572</v>
      </c>
      <c r="O12" s="181">
        <v>0.83214285714285718</v>
      </c>
    </row>
    <row r="13" spans="1:15">
      <c r="A13" s="18" t="s">
        <v>69</v>
      </c>
      <c r="B13" s="181">
        <v>0.94285714285714284</v>
      </c>
      <c r="C13" s="181">
        <v>0.8571428571428571</v>
      </c>
      <c r="D13" s="181">
        <v>0.91428571428571426</v>
      </c>
      <c r="E13" s="181">
        <v>0.94285714285714284</v>
      </c>
      <c r="F13" s="181">
        <v>0.88571428571428568</v>
      </c>
      <c r="G13" s="181">
        <v>0.88571428571428568</v>
      </c>
      <c r="H13" s="181">
        <v>0.91428571428571426</v>
      </c>
      <c r="I13" s="181">
        <v>0.74285714285714288</v>
      </c>
      <c r="J13" s="181">
        <v>0.91428571428571426</v>
      </c>
      <c r="K13" s="181">
        <v>0.88571428571428568</v>
      </c>
      <c r="L13" s="181">
        <v>0.88571428571428568</v>
      </c>
      <c r="M13" s="181">
        <v>0.8884353741496599</v>
      </c>
      <c r="N13" s="181">
        <v>0.82857142857142863</v>
      </c>
      <c r="O13" s="181">
        <v>0.88095238095238093</v>
      </c>
    </row>
    <row r="14" spans="1:15">
      <c r="A14" s="18" t="s">
        <v>73</v>
      </c>
      <c r="B14" s="181">
        <v>0.94285714285714284</v>
      </c>
      <c r="C14" s="181">
        <v>0.97142857142857142</v>
      </c>
      <c r="D14" s="181">
        <v>0.97142857142857142</v>
      </c>
      <c r="E14" s="181">
        <v>0.8571428571428571</v>
      </c>
      <c r="F14" s="181">
        <v>0.91428571428571426</v>
      </c>
      <c r="G14" s="181">
        <v>0.88571428571428568</v>
      </c>
      <c r="H14" s="181">
        <v>0.88571428571428568</v>
      </c>
      <c r="I14" s="181">
        <v>0.94285714285714284</v>
      </c>
      <c r="J14" s="181">
        <v>0.88571428571428568</v>
      </c>
      <c r="K14" s="181">
        <v>0.8571428571428571</v>
      </c>
      <c r="L14" s="181">
        <v>0.8571428571428571</v>
      </c>
      <c r="M14" s="181">
        <v>0.90340136054421771</v>
      </c>
      <c r="N14" s="181">
        <v>0.88571428571428568</v>
      </c>
      <c r="O14" s="181">
        <v>0.90119047619047621</v>
      </c>
    </row>
    <row r="15" spans="1:15">
      <c r="A15" s="18" t="s">
        <v>76</v>
      </c>
      <c r="B15" s="181">
        <v>0.91428571428571426</v>
      </c>
      <c r="C15" s="181">
        <v>0.8571428571428571</v>
      </c>
      <c r="D15" s="181">
        <v>0.8571428571428571</v>
      </c>
      <c r="E15" s="181">
        <v>0.88571428571428568</v>
      </c>
      <c r="F15" s="181">
        <v>0.82857142857142863</v>
      </c>
      <c r="G15" s="181">
        <v>0.88571428571428568</v>
      </c>
      <c r="H15" s="181">
        <v>0.88571428571428568</v>
      </c>
      <c r="I15" s="181">
        <v>0.88571428571428568</v>
      </c>
      <c r="J15" s="181">
        <v>0.8571428571428571</v>
      </c>
      <c r="K15" s="181">
        <v>0.94285714285714284</v>
      </c>
      <c r="L15" s="181">
        <v>0.94285714285714284</v>
      </c>
      <c r="M15" s="181">
        <v>0.88571428571428568</v>
      </c>
      <c r="N15" s="181">
        <v>0.68571428571428572</v>
      </c>
      <c r="O15" s="181">
        <v>0.86071428571428577</v>
      </c>
    </row>
    <row r="16" spans="1:15">
      <c r="A16" s="18" t="s">
        <v>80</v>
      </c>
      <c r="B16" s="181">
        <v>0.91428571428571426</v>
      </c>
      <c r="C16" s="181">
        <v>0.8</v>
      </c>
      <c r="D16" s="181">
        <v>0.74285714285714288</v>
      </c>
      <c r="E16" s="181">
        <v>0.82857142857142863</v>
      </c>
      <c r="F16" s="181">
        <v>0.8</v>
      </c>
      <c r="G16" s="181">
        <v>0.8571428571428571</v>
      </c>
      <c r="H16" s="181">
        <v>0.82857142857142863</v>
      </c>
      <c r="I16" s="181">
        <v>0.8</v>
      </c>
      <c r="J16" s="181">
        <v>0.97142857142857142</v>
      </c>
      <c r="K16" s="181">
        <v>0.8571428571428571</v>
      </c>
      <c r="L16" s="181">
        <v>0.91428571428571426</v>
      </c>
      <c r="M16" s="181">
        <v>0.83265306122448979</v>
      </c>
      <c r="N16" s="181">
        <v>0.77142857142857146</v>
      </c>
      <c r="O16" s="181">
        <v>0.82499999999999996</v>
      </c>
    </row>
    <row r="17" spans="1:15">
      <c r="A17" s="18" t="s">
        <v>82</v>
      </c>
      <c r="B17" s="181">
        <v>0.8571428571428571</v>
      </c>
      <c r="C17" s="181">
        <v>0.7142857142857143</v>
      </c>
      <c r="D17" s="181">
        <v>0.82857142857142863</v>
      </c>
      <c r="E17" s="181">
        <v>0.82857142857142863</v>
      </c>
      <c r="F17" s="181">
        <v>0.82857142857142863</v>
      </c>
      <c r="G17" s="181">
        <v>0.8571428571428571</v>
      </c>
      <c r="H17" s="181">
        <v>0.8571428571428571</v>
      </c>
      <c r="I17" s="181">
        <v>0.65714285714285714</v>
      </c>
      <c r="J17" s="181">
        <v>0.8571428571428571</v>
      </c>
      <c r="K17" s="181">
        <v>0.8</v>
      </c>
      <c r="L17" s="181">
        <v>0.8571428571428571</v>
      </c>
      <c r="M17" s="181">
        <v>0.81088435374149659</v>
      </c>
      <c r="N17" s="181">
        <v>0.65714285714285714</v>
      </c>
      <c r="O17" s="181">
        <v>0.79166666666666663</v>
      </c>
    </row>
    <row r="18" spans="1:15">
      <c r="A18" s="18" t="s">
        <v>85</v>
      </c>
      <c r="B18" s="181">
        <v>0.88571428571428568</v>
      </c>
      <c r="C18" s="181">
        <v>0.62857142857142856</v>
      </c>
      <c r="D18" s="181">
        <v>0.91428571428571426</v>
      </c>
      <c r="E18" s="181">
        <v>0.82857142857142863</v>
      </c>
      <c r="F18" s="181">
        <v>0.82857142857142863</v>
      </c>
      <c r="G18" s="181">
        <v>0.8</v>
      </c>
      <c r="H18" s="181">
        <v>0.62857142857142856</v>
      </c>
      <c r="I18" s="181">
        <v>0.82857142857142863</v>
      </c>
      <c r="J18" s="181">
        <v>0.77142857142857146</v>
      </c>
      <c r="K18" s="181">
        <v>0.74285714285714288</v>
      </c>
      <c r="L18" s="181">
        <v>0.77142857142857146</v>
      </c>
      <c r="M18" s="181">
        <v>0.80272108843537415</v>
      </c>
      <c r="N18" s="181">
        <v>0.74285714285714288</v>
      </c>
      <c r="O18" s="181">
        <v>0.79523809523809519</v>
      </c>
    </row>
    <row r="19" spans="1:15">
      <c r="A19" s="18" t="s">
        <v>88</v>
      </c>
      <c r="B19" s="181">
        <v>0.88571428571428568</v>
      </c>
      <c r="C19" s="181">
        <v>0.77142857142857146</v>
      </c>
      <c r="D19" s="181">
        <v>0.8571428571428571</v>
      </c>
      <c r="E19" s="181">
        <v>0.77142857142857146</v>
      </c>
      <c r="F19" s="181">
        <v>0.77142857142857146</v>
      </c>
      <c r="G19" s="181">
        <v>0.8</v>
      </c>
      <c r="H19" s="181">
        <v>0.82857142857142863</v>
      </c>
      <c r="I19" s="181">
        <v>0.7142857142857143</v>
      </c>
      <c r="J19" s="181">
        <v>0.88571428571428568</v>
      </c>
      <c r="K19" s="181">
        <v>0.8571428571428571</v>
      </c>
      <c r="L19" s="181">
        <v>0.77142857142857146</v>
      </c>
      <c r="M19" s="181">
        <v>0.80544217687074826</v>
      </c>
      <c r="N19" s="181">
        <v>0.65714285714285714</v>
      </c>
      <c r="O19" s="181">
        <v>0.78690476190476188</v>
      </c>
    </row>
    <row r="20" spans="1:15">
      <c r="A20" s="182" t="s">
        <v>91</v>
      </c>
      <c r="B20" s="181">
        <v>0.91428571428571426</v>
      </c>
      <c r="C20" s="181">
        <v>0.88571428571428568</v>
      </c>
      <c r="D20" s="181">
        <v>0.94285714285714284</v>
      </c>
      <c r="E20" s="181">
        <v>0.94285714285714284</v>
      </c>
      <c r="F20" s="181">
        <v>0.91428571428571426</v>
      </c>
      <c r="G20" s="181">
        <v>0.88571428571428568</v>
      </c>
      <c r="H20" s="181">
        <v>0.91428571428571426</v>
      </c>
      <c r="I20" s="181">
        <v>0.94285714285714284</v>
      </c>
      <c r="J20" s="181">
        <v>0.88571428571428568</v>
      </c>
      <c r="K20" s="181">
        <v>0.88571428571428568</v>
      </c>
      <c r="L20" s="181">
        <v>0.88571428571428568</v>
      </c>
      <c r="M20" s="181">
        <v>0.91428571428571426</v>
      </c>
      <c r="N20" s="181">
        <v>0.88571428571428568</v>
      </c>
      <c r="O20" s="181">
        <v>0.9107142857142857</v>
      </c>
    </row>
    <row r="21" spans="1:15">
      <c r="A21" s="18" t="s">
        <v>93</v>
      </c>
      <c r="B21" s="181">
        <v>0.8571428571428571</v>
      </c>
      <c r="C21" s="181">
        <v>0.8</v>
      </c>
      <c r="D21" s="181">
        <v>0.82857142857142863</v>
      </c>
      <c r="E21" s="181">
        <v>0.7142857142857143</v>
      </c>
      <c r="F21" s="181">
        <v>0.7142857142857143</v>
      </c>
      <c r="G21" s="181">
        <v>0.74285714285714288</v>
      </c>
      <c r="H21" s="181">
        <v>0.8</v>
      </c>
      <c r="I21" s="181">
        <v>0.74285714285714288</v>
      </c>
      <c r="J21" s="181">
        <v>0.82857142857142863</v>
      </c>
      <c r="K21" s="181">
        <v>0.68571428571428572</v>
      </c>
      <c r="L21" s="181">
        <v>0.68571428571428572</v>
      </c>
      <c r="M21" s="181">
        <v>0.74829931972789121</v>
      </c>
      <c r="N21" s="181">
        <v>0.51428571428571423</v>
      </c>
      <c r="O21" s="181">
        <v>0.71904761904761905</v>
      </c>
    </row>
    <row r="22" spans="1:15">
      <c r="A22" s="18" t="s">
        <v>95</v>
      </c>
      <c r="B22" s="181">
        <v>0.97142857142857142</v>
      </c>
      <c r="C22" s="181">
        <v>0.88571428571428568</v>
      </c>
      <c r="D22" s="181">
        <v>0.94285714285714284</v>
      </c>
      <c r="E22" s="181">
        <v>0.97142857142857142</v>
      </c>
      <c r="F22" s="181">
        <v>0.97142857142857142</v>
      </c>
      <c r="G22" s="181">
        <v>0.94285714285714284</v>
      </c>
      <c r="H22" s="181">
        <v>0.94285714285714284</v>
      </c>
      <c r="I22" s="181">
        <v>0.94285714285714284</v>
      </c>
      <c r="J22" s="181">
        <v>0.94285714285714284</v>
      </c>
      <c r="K22" s="181">
        <v>0.97142857142857142</v>
      </c>
      <c r="L22" s="181">
        <v>0.94285714285714284</v>
      </c>
      <c r="M22" s="181">
        <v>0.95374149659863949</v>
      </c>
      <c r="N22" s="181">
        <v>0.94285714285714284</v>
      </c>
      <c r="O22" s="181">
        <v>0.95238095238095233</v>
      </c>
    </row>
    <row r="23" spans="1:15">
      <c r="A23" s="18" t="s">
        <v>97</v>
      </c>
      <c r="B23" s="181">
        <v>0.82857142857142863</v>
      </c>
      <c r="C23" s="181">
        <v>0.8571428571428571</v>
      </c>
      <c r="D23" s="181">
        <v>0.82857142857142863</v>
      </c>
      <c r="E23" s="181">
        <v>0.82857142857142863</v>
      </c>
      <c r="F23" s="181">
        <v>0.82857142857142863</v>
      </c>
      <c r="G23" s="181">
        <v>0.8571428571428571</v>
      </c>
      <c r="H23" s="181">
        <v>0.8571428571428571</v>
      </c>
      <c r="I23" s="181">
        <v>0.82857142857142863</v>
      </c>
      <c r="J23" s="181">
        <v>0.88571428571428568</v>
      </c>
      <c r="K23" s="181">
        <v>0.68571428571428572</v>
      </c>
      <c r="L23" s="181">
        <v>0.8</v>
      </c>
      <c r="M23" s="181">
        <v>0.81224489795918364</v>
      </c>
      <c r="N23" s="181">
        <v>0.77142857142857146</v>
      </c>
      <c r="O23" s="181">
        <v>0.80714285714285716</v>
      </c>
    </row>
    <row r="24" spans="1:15">
      <c r="A24" s="18" t="s">
        <v>100</v>
      </c>
      <c r="B24" s="181">
        <v>0.82857142857142863</v>
      </c>
      <c r="C24" s="181">
        <v>0.7142857142857143</v>
      </c>
      <c r="D24" s="181">
        <v>0.74285714285714288</v>
      </c>
      <c r="E24" s="181">
        <v>0.82857142857142863</v>
      </c>
      <c r="F24" s="181">
        <v>0.77142857142857146</v>
      </c>
      <c r="G24" s="181">
        <v>0.7142857142857143</v>
      </c>
      <c r="H24" s="181">
        <v>0.74285714285714288</v>
      </c>
      <c r="I24" s="181">
        <v>0.68571428571428572</v>
      </c>
      <c r="J24" s="181">
        <v>0.7142857142857143</v>
      </c>
      <c r="K24" s="181">
        <v>0.77142857142857146</v>
      </c>
      <c r="L24" s="181">
        <v>0.68571428571428572</v>
      </c>
      <c r="M24" s="181">
        <v>0.75238095238095237</v>
      </c>
      <c r="N24" s="181">
        <v>0.6</v>
      </c>
      <c r="O24" s="181">
        <v>0.73333333333333328</v>
      </c>
    </row>
    <row r="25" spans="1:15">
      <c r="A25" s="18" t="s">
        <v>102</v>
      </c>
      <c r="B25" s="181">
        <v>0.82857142857142863</v>
      </c>
      <c r="C25" s="181">
        <v>0.82857142857142863</v>
      </c>
      <c r="D25" s="181">
        <v>0.8571428571428571</v>
      </c>
      <c r="E25" s="181">
        <v>0.77142857142857146</v>
      </c>
      <c r="F25" s="181">
        <v>0.77142857142857146</v>
      </c>
      <c r="G25" s="181">
        <v>0.8</v>
      </c>
      <c r="H25" s="181">
        <v>0.8</v>
      </c>
      <c r="I25" s="181">
        <v>0.74285714285714288</v>
      </c>
      <c r="J25" s="181">
        <v>0.77142857142857146</v>
      </c>
      <c r="K25" s="181">
        <v>0.65714285714285714</v>
      </c>
      <c r="L25" s="181">
        <v>0.77142857142857146</v>
      </c>
      <c r="M25" s="181">
        <v>0.77278911564625852</v>
      </c>
      <c r="N25" s="181">
        <v>0.6</v>
      </c>
      <c r="O25" s="181">
        <v>0.75119047619047619</v>
      </c>
    </row>
    <row r="26" spans="1:15" ht="14.25" customHeight="1">
      <c r="A26" s="18" t="s">
        <v>104</v>
      </c>
      <c r="B26" s="181">
        <v>0.77142857142857146</v>
      </c>
      <c r="C26" s="181">
        <v>0.74285714285714288</v>
      </c>
      <c r="D26" s="181">
        <v>0.74285714285714288</v>
      </c>
      <c r="E26" s="181">
        <v>0.65714285714285714</v>
      </c>
      <c r="F26" s="181">
        <v>0.7142857142857143</v>
      </c>
      <c r="G26" s="181">
        <v>0.74285714285714288</v>
      </c>
      <c r="H26" s="181">
        <v>0.7142857142857143</v>
      </c>
      <c r="I26" s="181">
        <v>0.6</v>
      </c>
      <c r="J26" s="181">
        <v>0.7142857142857143</v>
      </c>
      <c r="K26" s="181">
        <v>0.7142857142857143</v>
      </c>
      <c r="L26" s="181">
        <v>0.7142857142857143</v>
      </c>
      <c r="M26" s="181">
        <v>0.70476190476190481</v>
      </c>
      <c r="N26" s="181">
        <v>0.51428571428571423</v>
      </c>
      <c r="O26" s="181">
        <v>0.68095238095238098</v>
      </c>
    </row>
    <row r="27" spans="1:15">
      <c r="A27" s="18" t="s">
        <v>106</v>
      </c>
      <c r="B27" s="181">
        <v>0.94285714285714284</v>
      </c>
      <c r="C27" s="181">
        <v>0.97142857142857142</v>
      </c>
      <c r="D27" s="181">
        <v>0.94285714285714284</v>
      </c>
      <c r="E27" s="181">
        <v>0.97142857142857142</v>
      </c>
      <c r="F27" s="181">
        <v>0.97142857142857142</v>
      </c>
      <c r="G27" s="181">
        <v>0.91428571428571426</v>
      </c>
      <c r="H27" s="181">
        <v>0.91428571428571426</v>
      </c>
      <c r="I27" s="181">
        <v>0.97142857142857142</v>
      </c>
      <c r="J27" s="181">
        <v>0.97142857142857142</v>
      </c>
      <c r="K27" s="181">
        <v>0.97142857142857142</v>
      </c>
      <c r="L27" s="181">
        <v>0.94285714285714284</v>
      </c>
      <c r="M27" s="181">
        <v>0.95782312925170066</v>
      </c>
      <c r="N27" s="181">
        <v>0.94285714285714284</v>
      </c>
      <c r="O27" s="181">
        <v>0.955952380952381</v>
      </c>
    </row>
    <row r="28" spans="1:15">
      <c r="A28" s="18" t="s">
        <v>108</v>
      </c>
      <c r="B28" s="181">
        <v>0.91428571428571426</v>
      </c>
      <c r="C28" s="181">
        <v>0.8571428571428571</v>
      </c>
      <c r="D28" s="181">
        <v>0.88571428571428568</v>
      </c>
      <c r="E28" s="181">
        <v>0.8</v>
      </c>
      <c r="F28" s="181">
        <v>0.8571428571428571</v>
      </c>
      <c r="G28" s="181">
        <v>0.8571428571428571</v>
      </c>
      <c r="H28" s="181">
        <v>0.88571428571428568</v>
      </c>
      <c r="I28" s="181">
        <v>0.88571428571428568</v>
      </c>
      <c r="J28" s="181">
        <v>0.94285714285714284</v>
      </c>
      <c r="K28" s="181">
        <v>0.8571428571428571</v>
      </c>
      <c r="L28" s="181">
        <v>0.82857142857142863</v>
      </c>
      <c r="M28" s="181">
        <v>0.86122448979591837</v>
      </c>
      <c r="N28" s="181">
        <v>0.91428571428571426</v>
      </c>
      <c r="O28" s="181">
        <v>0.86785714285714288</v>
      </c>
    </row>
    <row r="29" spans="1:15">
      <c r="A29" s="18" t="s">
        <v>110</v>
      </c>
      <c r="B29" s="181">
        <v>0.51428571428571423</v>
      </c>
      <c r="C29" s="181">
        <v>0.51428571428571423</v>
      </c>
      <c r="D29" s="181">
        <v>0.42857142857142855</v>
      </c>
      <c r="E29" s="181">
        <v>0.6</v>
      </c>
      <c r="F29" s="181">
        <v>0.45714285714285713</v>
      </c>
      <c r="G29" s="181">
        <v>0.6</v>
      </c>
      <c r="H29" s="181">
        <v>0.6</v>
      </c>
      <c r="I29" s="181">
        <v>0.54285714285714282</v>
      </c>
      <c r="J29" s="181">
        <v>0.62857142857142856</v>
      </c>
      <c r="K29" s="181">
        <v>0.6</v>
      </c>
      <c r="L29" s="181">
        <v>0.5714285714285714</v>
      </c>
      <c r="M29" s="181">
        <v>0.54013605442176871</v>
      </c>
      <c r="N29" s="181">
        <v>0.4</v>
      </c>
      <c r="O29" s="181">
        <v>0.52261904761904765</v>
      </c>
    </row>
    <row r="30" spans="1:15">
      <c r="A30" s="18" t="s">
        <v>113</v>
      </c>
      <c r="B30" s="181">
        <v>0.62857142857142856</v>
      </c>
      <c r="C30" s="181">
        <v>0.54285714285714282</v>
      </c>
      <c r="D30" s="181">
        <v>0.4</v>
      </c>
      <c r="E30" s="181">
        <v>0.51428571428571423</v>
      </c>
      <c r="F30" s="181">
        <v>0.37142857142857144</v>
      </c>
      <c r="G30" s="181">
        <v>0.45714285714285713</v>
      </c>
      <c r="H30" s="181">
        <v>0.51428571428571423</v>
      </c>
      <c r="I30" s="181">
        <v>0.54285714285714282</v>
      </c>
      <c r="J30" s="181">
        <v>0.54285714285714282</v>
      </c>
      <c r="K30" s="181">
        <v>0.48571428571428571</v>
      </c>
      <c r="L30" s="181">
        <v>0.54285714285714282</v>
      </c>
      <c r="M30" s="181">
        <v>0.48435374149659866</v>
      </c>
      <c r="N30" s="181">
        <v>0.2857142857142857</v>
      </c>
      <c r="O30" s="181">
        <v>0.4595238095238095</v>
      </c>
    </row>
    <row r="31" spans="1:15">
      <c r="A31" s="18" t="s">
        <v>115</v>
      </c>
      <c r="B31" s="181">
        <v>0.91428571428571426</v>
      </c>
      <c r="C31" s="181">
        <v>0.88571428571428568</v>
      </c>
      <c r="D31" s="181">
        <v>0.94285714285714284</v>
      </c>
      <c r="E31" s="181">
        <v>0.8571428571428571</v>
      </c>
      <c r="F31" s="181">
        <v>0.88571428571428568</v>
      </c>
      <c r="G31" s="181">
        <v>0.8</v>
      </c>
      <c r="H31" s="181">
        <v>0.8</v>
      </c>
      <c r="I31" s="181">
        <v>0.8</v>
      </c>
      <c r="J31" s="181">
        <v>0.82857142857142863</v>
      </c>
      <c r="K31" s="181">
        <v>0.8</v>
      </c>
      <c r="L31" s="181">
        <v>0.82857142857142863</v>
      </c>
      <c r="M31" s="181">
        <v>0.85442176870748299</v>
      </c>
      <c r="N31" s="181">
        <v>0.82857142857142863</v>
      </c>
      <c r="O31" s="181">
        <v>0.85119047619047616</v>
      </c>
    </row>
    <row r="32" spans="1:15">
      <c r="A32" s="18" t="s">
        <v>117</v>
      </c>
      <c r="B32" s="181">
        <v>0.82857142857142863</v>
      </c>
      <c r="C32" s="181">
        <v>0.74285714285714288</v>
      </c>
      <c r="D32" s="181">
        <v>0.77142857142857146</v>
      </c>
      <c r="E32" s="181">
        <v>0.68571428571428572</v>
      </c>
      <c r="F32" s="181">
        <v>0.7142857142857143</v>
      </c>
      <c r="G32" s="181">
        <v>0.82857142857142863</v>
      </c>
      <c r="H32" s="181">
        <v>0.8</v>
      </c>
      <c r="I32" s="181">
        <v>0.68571428571428572</v>
      </c>
      <c r="J32" s="181">
        <v>0.62857142857142856</v>
      </c>
      <c r="K32" s="181">
        <v>0.8</v>
      </c>
      <c r="L32" s="181">
        <v>0.74285714285714288</v>
      </c>
      <c r="M32" s="181">
        <v>0.74285714285714288</v>
      </c>
      <c r="N32" s="181">
        <v>0.42857142857142855</v>
      </c>
      <c r="O32" s="181">
        <v>0.70357142857142863</v>
      </c>
    </row>
    <row r="33" spans="1:15">
      <c r="A33" s="18" t="s">
        <v>119</v>
      </c>
      <c r="B33" s="181">
        <v>0.65714285714285714</v>
      </c>
      <c r="C33" s="181">
        <v>0.6</v>
      </c>
      <c r="D33" s="181">
        <v>0.8</v>
      </c>
      <c r="E33" s="181">
        <v>0.54285714285714282</v>
      </c>
      <c r="F33" s="181">
        <v>0.62857142857142856</v>
      </c>
      <c r="G33" s="181">
        <v>0.48571428571428571</v>
      </c>
      <c r="H33" s="181">
        <v>0.45714285714285713</v>
      </c>
      <c r="I33" s="181">
        <v>0.42857142857142855</v>
      </c>
      <c r="J33" s="181">
        <v>0.48571428571428571</v>
      </c>
      <c r="K33" s="181">
        <v>0.4</v>
      </c>
      <c r="L33" s="181">
        <v>0.4</v>
      </c>
      <c r="M33" s="181">
        <v>0.54557823129251704</v>
      </c>
      <c r="N33" s="181">
        <v>0.34285714285714286</v>
      </c>
      <c r="O33" s="181">
        <v>0.52023809523809528</v>
      </c>
    </row>
    <row r="34" spans="1:15">
      <c r="A34" s="18" t="s">
        <v>122</v>
      </c>
      <c r="B34" s="181">
        <v>0.8</v>
      </c>
      <c r="C34" s="181">
        <v>0.82857142857142863</v>
      </c>
      <c r="D34" s="181">
        <v>0.82857142857142863</v>
      </c>
      <c r="E34" s="181">
        <v>0.82857142857142863</v>
      </c>
      <c r="F34" s="181">
        <v>0.8571428571428571</v>
      </c>
      <c r="G34" s="181">
        <v>0.88571428571428568</v>
      </c>
      <c r="H34" s="181">
        <v>0.8571428571428571</v>
      </c>
      <c r="I34" s="181">
        <v>0.91428571428571426</v>
      </c>
      <c r="J34" s="181">
        <v>0.82857142857142863</v>
      </c>
      <c r="K34" s="181">
        <v>0.77142857142857146</v>
      </c>
      <c r="L34" s="181">
        <v>0.91428571428571426</v>
      </c>
      <c r="M34" s="181">
        <v>0.84353741496598644</v>
      </c>
      <c r="N34" s="181">
        <v>0.68571428571428572</v>
      </c>
      <c r="O34" s="181">
        <v>0.82380952380952377</v>
      </c>
    </row>
    <row r="35" spans="1:15">
      <c r="A35" s="18" t="s">
        <v>124</v>
      </c>
      <c r="B35" s="181">
        <v>0.97142857142857142</v>
      </c>
      <c r="C35" s="181">
        <v>0.88571428571428568</v>
      </c>
      <c r="D35" s="181">
        <v>0.97142857142857142</v>
      </c>
      <c r="E35" s="181">
        <v>0.94285714285714284</v>
      </c>
      <c r="F35" s="181">
        <v>0.97142857142857142</v>
      </c>
      <c r="G35" s="181">
        <v>0.94285714285714284</v>
      </c>
      <c r="H35" s="181">
        <v>0.94285714285714284</v>
      </c>
      <c r="I35" s="181">
        <v>0.97142857142857142</v>
      </c>
      <c r="J35" s="181">
        <v>0.94285714285714284</v>
      </c>
      <c r="K35" s="181">
        <v>0.88571428571428568</v>
      </c>
      <c r="L35" s="181">
        <v>0.91428571428571426</v>
      </c>
      <c r="M35" s="181">
        <v>0.94149659863945578</v>
      </c>
      <c r="N35" s="181">
        <v>0.94285714285714284</v>
      </c>
      <c r="O35" s="181">
        <v>0.94166666666666665</v>
      </c>
    </row>
    <row r="36" spans="1:15">
      <c r="A36" s="18" t="s">
        <v>128</v>
      </c>
      <c r="B36" s="181">
        <v>0.94285714285714284</v>
      </c>
      <c r="C36" s="181">
        <v>0.8571428571428571</v>
      </c>
      <c r="D36" s="181">
        <v>0.91428571428571426</v>
      </c>
      <c r="E36" s="181">
        <v>0.91428571428571426</v>
      </c>
      <c r="F36" s="181">
        <v>0.88571428571428568</v>
      </c>
      <c r="G36" s="181">
        <v>0.8571428571428571</v>
      </c>
      <c r="H36" s="181">
        <v>0.82857142857142863</v>
      </c>
      <c r="I36" s="181">
        <v>0.88571428571428568</v>
      </c>
      <c r="J36" s="181">
        <v>0.82857142857142863</v>
      </c>
      <c r="K36" s="181">
        <v>0.88571428571428568</v>
      </c>
      <c r="L36" s="181">
        <v>0.91428571428571426</v>
      </c>
      <c r="M36" s="181">
        <v>0.891156462585034</v>
      </c>
      <c r="N36" s="181">
        <v>0.91428571428571426</v>
      </c>
      <c r="O36" s="181">
        <v>0.89404761904761909</v>
      </c>
    </row>
    <row r="37" spans="1:15">
      <c r="A37" s="18" t="s">
        <v>131</v>
      </c>
      <c r="B37" s="181">
        <v>0.94285714285714284</v>
      </c>
      <c r="C37" s="181">
        <v>0.8571428571428571</v>
      </c>
      <c r="D37" s="181">
        <v>0.94285714285714284</v>
      </c>
      <c r="E37" s="181">
        <v>0.88571428571428568</v>
      </c>
      <c r="F37" s="181">
        <v>0.88571428571428568</v>
      </c>
      <c r="G37" s="181">
        <v>0.94285714285714284</v>
      </c>
      <c r="H37" s="181">
        <v>0.82857142857142863</v>
      </c>
      <c r="I37" s="181">
        <v>0.91428571428571426</v>
      </c>
      <c r="J37" s="181">
        <v>0.91428571428571426</v>
      </c>
      <c r="K37" s="181">
        <v>0.94285714285714284</v>
      </c>
      <c r="L37" s="181">
        <v>0.8571428571428571</v>
      </c>
      <c r="M37" s="181">
        <v>0.90476190476190477</v>
      </c>
      <c r="N37" s="181">
        <v>0.8571428571428571</v>
      </c>
      <c r="O37" s="181">
        <v>0.89880952380952384</v>
      </c>
    </row>
    <row r="38" spans="1:15">
      <c r="A38" s="18" t="s">
        <v>133</v>
      </c>
      <c r="B38" s="181">
        <v>0.94285714285714284</v>
      </c>
      <c r="C38" s="181">
        <v>0.94285714285714284</v>
      </c>
      <c r="D38" s="181">
        <v>0.94285714285714284</v>
      </c>
      <c r="E38" s="181">
        <v>0.88571428571428568</v>
      </c>
      <c r="F38" s="181">
        <v>0.88571428571428568</v>
      </c>
      <c r="G38" s="181">
        <v>0.88571428571428568</v>
      </c>
      <c r="H38" s="181">
        <v>0.91428571428571426</v>
      </c>
      <c r="I38" s="181">
        <v>0.88571428571428568</v>
      </c>
      <c r="J38" s="181">
        <v>0.88571428571428568</v>
      </c>
      <c r="K38" s="181">
        <v>0.88571428571428568</v>
      </c>
      <c r="L38" s="181">
        <v>0.74285714285714288</v>
      </c>
      <c r="M38" s="181">
        <v>0.88707482993197284</v>
      </c>
      <c r="N38" s="181">
        <v>0.91428571428571426</v>
      </c>
      <c r="O38" s="181">
        <v>0.89047619047619042</v>
      </c>
    </row>
    <row r="39" spans="1:15">
      <c r="A39" s="18" t="s">
        <v>135</v>
      </c>
      <c r="B39" s="181">
        <v>0.97142857142857142</v>
      </c>
      <c r="C39" s="181">
        <v>0.8571428571428571</v>
      </c>
      <c r="D39" s="181">
        <v>0.91428571428571426</v>
      </c>
      <c r="E39" s="181">
        <v>0.94285714285714284</v>
      </c>
      <c r="F39" s="181">
        <v>0.97142857142857142</v>
      </c>
      <c r="G39" s="181">
        <v>0.8571428571428571</v>
      </c>
      <c r="H39" s="181">
        <v>0.91428571428571426</v>
      </c>
      <c r="I39" s="181">
        <v>0.94285714285714284</v>
      </c>
      <c r="J39" s="181">
        <v>1</v>
      </c>
      <c r="K39" s="181">
        <v>0.94285714285714284</v>
      </c>
      <c r="L39" s="181">
        <v>0.88571428571428568</v>
      </c>
      <c r="M39" s="181">
        <v>0.93197278911564629</v>
      </c>
      <c r="N39" s="181">
        <v>0.94285714285714284</v>
      </c>
      <c r="O39" s="181">
        <v>0.93333333333333335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3D18A-B820-47CD-B986-0CB537EE4AA6}">
  <dimension ref="A1:H42"/>
  <sheetViews>
    <sheetView workbookViewId="0">
      <pane ySplit="1" topLeftCell="A2" activePane="bottomLeft" state="frozen"/>
      <selection pane="bottomLeft" activeCell="H9" sqref="H9"/>
    </sheetView>
  </sheetViews>
  <sheetFormatPr defaultRowHeight="15"/>
  <cols>
    <col min="1" max="1" width="35.5703125" customWidth="1"/>
    <col min="2" max="2" width="11.7109375" customWidth="1"/>
    <col min="3" max="3" width="19.140625" customWidth="1"/>
    <col min="5" max="5" width="12.5703125" bestFit="1" customWidth="1"/>
    <col min="6" max="6" width="16.140625" customWidth="1"/>
    <col min="7" max="7" width="12.5703125" customWidth="1"/>
    <col min="8" max="8" width="39" customWidth="1"/>
  </cols>
  <sheetData>
    <row r="1" spans="1:8" ht="30.75">
      <c r="A1" s="30" t="s">
        <v>393</v>
      </c>
      <c r="B1" s="31" t="s">
        <v>378</v>
      </c>
      <c r="C1" s="31" t="s">
        <v>150</v>
      </c>
      <c r="D1" s="31" t="s">
        <v>379</v>
      </c>
      <c r="E1" s="183" t="s">
        <v>17</v>
      </c>
      <c r="F1" s="31" t="s">
        <v>394</v>
      </c>
      <c r="G1" s="183" t="s">
        <v>19</v>
      </c>
      <c r="H1" s="30" t="s">
        <v>6</v>
      </c>
    </row>
    <row r="2" spans="1:8">
      <c r="A2" s="182" t="s">
        <v>48</v>
      </c>
      <c r="B2" s="194">
        <v>0.94149659863945578</v>
      </c>
      <c r="C2" s="194">
        <v>0.97142857142857142</v>
      </c>
      <c r="D2" s="194">
        <v>0.94523809523809521</v>
      </c>
      <c r="E2" s="184">
        <v>2830</v>
      </c>
      <c r="F2" s="184"/>
      <c r="G2" s="200" t="s">
        <v>49</v>
      </c>
      <c r="H2" s="196"/>
    </row>
    <row r="3" spans="1:8">
      <c r="A3" s="18" t="s">
        <v>106</v>
      </c>
      <c r="B3" s="181">
        <v>0.95782312925170066</v>
      </c>
      <c r="C3" s="181">
        <v>0.94285714285714284</v>
      </c>
      <c r="D3" s="181">
        <v>0.955952380952381</v>
      </c>
      <c r="E3" s="19">
        <v>1000</v>
      </c>
      <c r="F3" s="19"/>
      <c r="G3" s="20" t="s">
        <v>26</v>
      </c>
    </row>
    <row r="4" spans="1:8" s="188" customFormat="1">
      <c r="A4" s="185" t="s">
        <v>95</v>
      </c>
      <c r="B4" s="186">
        <v>0.95374149659863949</v>
      </c>
      <c r="C4" s="186">
        <v>0.94285714285714284</v>
      </c>
      <c r="D4" s="186">
        <v>0.95238095238095233</v>
      </c>
      <c r="E4" s="187">
        <v>5000</v>
      </c>
      <c r="F4" s="187"/>
      <c r="G4" s="201" t="s">
        <v>26</v>
      </c>
    </row>
    <row r="5" spans="1:8">
      <c r="A5" s="182" t="s">
        <v>124</v>
      </c>
      <c r="B5" s="194">
        <v>0.94149659863945578</v>
      </c>
      <c r="C5" s="194">
        <v>0.94285714285714284</v>
      </c>
      <c r="D5" s="194">
        <v>0.94166666666666665</v>
      </c>
      <c r="E5" s="184">
        <v>5000</v>
      </c>
      <c r="F5" s="184"/>
      <c r="G5" s="20" t="s">
        <v>49</v>
      </c>
      <c r="H5" s="196"/>
    </row>
    <row r="6" spans="1:8">
      <c r="A6" s="18" t="s">
        <v>135</v>
      </c>
      <c r="B6" s="181">
        <v>0.93197278911564629</v>
      </c>
      <c r="C6" s="181">
        <v>0.94285714285714284</v>
      </c>
      <c r="D6" s="181">
        <v>0.93333333333333335</v>
      </c>
      <c r="E6" s="19">
        <v>5000</v>
      </c>
      <c r="F6" s="19"/>
      <c r="G6" s="20" t="s">
        <v>26</v>
      </c>
    </row>
    <row r="7" spans="1:8">
      <c r="A7" s="18" t="s">
        <v>31</v>
      </c>
      <c r="B7" s="181">
        <v>0.93061224489795913</v>
      </c>
      <c r="C7" s="181">
        <v>0.91428571428571426</v>
      </c>
      <c r="D7" s="181">
        <v>0.9285714285714286</v>
      </c>
      <c r="E7" s="19">
        <v>3905</v>
      </c>
      <c r="F7" s="19"/>
      <c r="G7" s="20" t="s">
        <v>26</v>
      </c>
    </row>
    <row r="8" spans="1:8">
      <c r="A8" s="18" t="s">
        <v>128</v>
      </c>
      <c r="B8" s="181">
        <v>0.891156462585034</v>
      </c>
      <c r="C8" s="191">
        <v>0.91428571428571426</v>
      </c>
      <c r="D8" s="181">
        <v>0.89404761904761909</v>
      </c>
      <c r="E8" s="19">
        <v>2000</v>
      </c>
      <c r="F8" s="19"/>
      <c r="G8" s="20" t="s">
        <v>26</v>
      </c>
    </row>
    <row r="9" spans="1:8">
      <c r="A9" s="18" t="s">
        <v>133</v>
      </c>
      <c r="B9" s="181">
        <v>0.88707482993197284</v>
      </c>
      <c r="C9" s="191">
        <v>0.91428571428571426</v>
      </c>
      <c r="D9" s="181">
        <v>0.89047619047619042</v>
      </c>
      <c r="E9" s="19">
        <v>5000</v>
      </c>
      <c r="F9" s="19"/>
      <c r="G9" s="20" t="s">
        <v>26</v>
      </c>
    </row>
    <row r="10" spans="1:8" s="188" customFormat="1">
      <c r="A10" s="185" t="s">
        <v>108</v>
      </c>
      <c r="B10" s="186">
        <v>0.86122448979591837</v>
      </c>
      <c r="C10" s="197">
        <v>0.91428571428571426</v>
      </c>
      <c r="D10" s="186">
        <v>0.86785714285714288</v>
      </c>
      <c r="E10" s="187">
        <v>5000</v>
      </c>
      <c r="F10" s="187"/>
      <c r="G10" s="201" t="s">
        <v>49</v>
      </c>
    </row>
    <row r="11" spans="1:8">
      <c r="A11" s="182" t="s">
        <v>35</v>
      </c>
      <c r="B11" s="194">
        <v>0.84217687074829928</v>
      </c>
      <c r="C11" s="199">
        <v>0.91428571428571426</v>
      </c>
      <c r="D11" s="194">
        <v>0.85119047619047616</v>
      </c>
      <c r="E11" s="184">
        <v>5000</v>
      </c>
      <c r="F11" s="184"/>
      <c r="G11" s="20" t="s">
        <v>26</v>
      </c>
      <c r="H11" s="196"/>
    </row>
    <row r="12" spans="1:8">
      <c r="A12" s="182" t="s">
        <v>91</v>
      </c>
      <c r="B12" s="181">
        <v>0.91428571428571426</v>
      </c>
      <c r="C12" s="189">
        <v>0.88571428571428568</v>
      </c>
      <c r="D12" s="181">
        <v>0.9107142857142857</v>
      </c>
      <c r="E12" s="184">
        <v>5000</v>
      </c>
      <c r="F12" s="184"/>
      <c r="G12" s="200" t="s">
        <v>26</v>
      </c>
    </row>
    <row r="13" spans="1:8">
      <c r="A13" s="18" t="s">
        <v>73</v>
      </c>
      <c r="B13" s="181">
        <v>0.90340136054421771</v>
      </c>
      <c r="C13" s="189">
        <v>0.88571428571428568</v>
      </c>
      <c r="D13" s="181">
        <v>0.90119047619047621</v>
      </c>
      <c r="E13" s="19">
        <v>5000</v>
      </c>
      <c r="F13" s="19"/>
      <c r="G13" s="20" t="s">
        <v>49</v>
      </c>
    </row>
    <row r="14" spans="1:8">
      <c r="A14" s="182" t="s">
        <v>131</v>
      </c>
      <c r="B14" s="194">
        <v>0.90476190476190477</v>
      </c>
      <c r="C14" s="195">
        <v>0.8571428571428571</v>
      </c>
      <c r="D14" s="194">
        <v>0.89880952380952384</v>
      </c>
      <c r="E14" s="184">
        <v>2500</v>
      </c>
      <c r="F14" s="184"/>
      <c r="G14" s="200" t="s">
        <v>26</v>
      </c>
      <c r="H14" s="196"/>
    </row>
    <row r="15" spans="1:8" s="188" customFormat="1">
      <c r="A15" s="185" t="s">
        <v>59</v>
      </c>
      <c r="B15" s="186">
        <v>0.87891156462585029</v>
      </c>
      <c r="C15" s="186">
        <v>0.8571428571428571</v>
      </c>
      <c r="D15" s="186">
        <v>0.87619047619047619</v>
      </c>
      <c r="E15" s="187">
        <v>5000</v>
      </c>
      <c r="F15" s="187"/>
      <c r="G15" s="201" t="s">
        <v>26</v>
      </c>
    </row>
    <row r="16" spans="1:8">
      <c r="A16" s="18" t="s">
        <v>69</v>
      </c>
      <c r="B16" s="181">
        <v>0.8884353741496599</v>
      </c>
      <c r="C16" s="181">
        <v>0.82857142857142863</v>
      </c>
      <c r="D16" s="181">
        <v>0.88095238095238093</v>
      </c>
      <c r="E16" s="19">
        <v>5000</v>
      </c>
      <c r="F16" s="19"/>
      <c r="G16" s="20" t="s">
        <v>26</v>
      </c>
    </row>
    <row r="17" spans="1:8">
      <c r="A17" s="182" t="s">
        <v>115</v>
      </c>
      <c r="B17" s="194">
        <v>0.85442176870748299</v>
      </c>
      <c r="C17" s="194">
        <v>0.82857142857142863</v>
      </c>
      <c r="D17" s="194">
        <v>0.85119047619047616</v>
      </c>
      <c r="E17" s="184">
        <v>5000</v>
      </c>
      <c r="F17" s="184"/>
      <c r="G17" s="200" t="s">
        <v>49</v>
      </c>
      <c r="H17" s="196"/>
    </row>
    <row r="18" spans="1:8">
      <c r="A18" s="182" t="s">
        <v>80</v>
      </c>
      <c r="B18" s="194">
        <v>0.83265306122448979</v>
      </c>
      <c r="C18" s="195">
        <v>0.77142857142857146</v>
      </c>
      <c r="D18" s="194">
        <v>0.82499999999999996</v>
      </c>
      <c r="E18" s="198">
        <v>5000</v>
      </c>
      <c r="F18" s="198"/>
      <c r="G18" s="20" t="s">
        <v>26</v>
      </c>
      <c r="H18" s="196"/>
    </row>
    <row r="19" spans="1:8" s="188" customFormat="1">
      <c r="A19" s="185" t="s">
        <v>43</v>
      </c>
      <c r="B19" s="186">
        <v>0.81224489795918364</v>
      </c>
      <c r="C19" s="190">
        <v>0.77142857142857146</v>
      </c>
      <c r="D19" s="186">
        <v>0.80714285714285716</v>
      </c>
      <c r="E19" s="187">
        <v>5000</v>
      </c>
      <c r="F19" s="187"/>
      <c r="G19" s="201" t="s">
        <v>26</v>
      </c>
    </row>
    <row r="20" spans="1:8">
      <c r="A20" s="18" t="s">
        <v>97</v>
      </c>
      <c r="B20" s="181">
        <v>0.81224489795918364</v>
      </c>
      <c r="C20" s="189">
        <v>0.77142857142857146</v>
      </c>
      <c r="D20" s="181">
        <v>0.80714285714285716</v>
      </c>
      <c r="E20" s="19">
        <v>5000</v>
      </c>
      <c r="F20" s="19"/>
      <c r="G20" s="20" t="s">
        <v>49</v>
      </c>
    </row>
    <row r="21" spans="1:8">
      <c r="A21" s="18" t="s">
        <v>39</v>
      </c>
      <c r="B21" s="191">
        <v>0.90748299319727888</v>
      </c>
      <c r="C21" s="189">
        <v>0.74285714285714288</v>
      </c>
      <c r="D21" s="181">
        <v>0.88690476190476186</v>
      </c>
      <c r="E21" s="19">
        <v>5000</v>
      </c>
      <c r="F21" s="19"/>
      <c r="G21" s="20" t="s">
        <v>26</v>
      </c>
    </row>
    <row r="22" spans="1:8">
      <c r="A22" s="182" t="s">
        <v>85</v>
      </c>
      <c r="B22" s="194">
        <v>0.80272108843537415</v>
      </c>
      <c r="C22" s="195">
        <v>0.74285714285714288</v>
      </c>
      <c r="D22" s="194">
        <v>0.79523809523809519</v>
      </c>
      <c r="E22" s="184">
        <v>5000</v>
      </c>
      <c r="F22" s="184"/>
      <c r="G22" s="20" t="s">
        <v>26</v>
      </c>
      <c r="H22" s="196"/>
    </row>
    <row r="23" spans="1:8">
      <c r="A23" s="18" t="s">
        <v>57</v>
      </c>
      <c r="B23" s="181">
        <v>0.73877551020408161</v>
      </c>
      <c r="C23" s="181">
        <v>0.7142857142857143</v>
      </c>
      <c r="D23" s="181">
        <v>0.73571428571428577</v>
      </c>
      <c r="E23" s="19">
        <v>2500</v>
      </c>
      <c r="F23" s="19"/>
      <c r="G23" s="20" t="s">
        <v>26</v>
      </c>
    </row>
    <row r="24" spans="1:8">
      <c r="A24" s="18" t="s">
        <v>76</v>
      </c>
      <c r="B24" s="181">
        <v>0.88571428571428568</v>
      </c>
      <c r="C24" s="189">
        <v>0.68571428571428572</v>
      </c>
      <c r="D24" s="181">
        <v>0.86071428571428577</v>
      </c>
      <c r="E24" s="21">
        <v>3485.1</v>
      </c>
      <c r="F24" s="21"/>
      <c r="G24" s="20" t="s">
        <v>49</v>
      </c>
    </row>
    <row r="25" spans="1:8" s="188" customFormat="1">
      <c r="A25" s="185" t="s">
        <v>66</v>
      </c>
      <c r="B25" s="186">
        <v>0.85306122448979593</v>
      </c>
      <c r="C25" s="190">
        <v>0.68571428571428572</v>
      </c>
      <c r="D25" s="186">
        <v>0.83214285714285718</v>
      </c>
      <c r="E25" s="187">
        <v>5000</v>
      </c>
      <c r="F25" s="187"/>
      <c r="G25" s="201" t="s">
        <v>26</v>
      </c>
    </row>
    <row r="26" spans="1:8">
      <c r="A26" s="18" t="s">
        <v>122</v>
      </c>
      <c r="B26" s="181">
        <v>0.84353741496598644</v>
      </c>
      <c r="C26" s="189">
        <v>0.68571428571428572</v>
      </c>
      <c r="D26" s="181">
        <v>0.82380952380952377</v>
      </c>
      <c r="E26" s="19">
        <v>5000</v>
      </c>
      <c r="F26" s="19"/>
      <c r="G26" s="20" t="s">
        <v>26</v>
      </c>
    </row>
    <row r="27" spans="1:8">
      <c r="A27" s="18" t="s">
        <v>82</v>
      </c>
      <c r="B27" s="191">
        <v>0.81088435374149659</v>
      </c>
      <c r="C27" s="189">
        <v>0.65714285714285714</v>
      </c>
      <c r="D27" s="181">
        <v>0.79166666666666663</v>
      </c>
      <c r="E27" s="19">
        <v>5000</v>
      </c>
      <c r="F27" s="19"/>
      <c r="G27" s="20" t="s">
        <v>26</v>
      </c>
    </row>
    <row r="28" spans="1:8">
      <c r="A28" s="182" t="s">
        <v>88</v>
      </c>
      <c r="B28" s="199">
        <v>0.80544217687074826</v>
      </c>
      <c r="C28" s="195">
        <v>0.65714285714285714</v>
      </c>
      <c r="D28" s="194">
        <v>0.78690476190476188</v>
      </c>
      <c r="E28" s="184">
        <v>5000</v>
      </c>
      <c r="F28" s="184"/>
      <c r="G28" s="20" t="s">
        <v>26</v>
      </c>
      <c r="H28" s="196"/>
    </row>
    <row r="29" spans="1:8">
      <c r="A29" s="18" t="s">
        <v>62</v>
      </c>
      <c r="B29" s="181">
        <v>0.78095238095238095</v>
      </c>
      <c r="C29" s="189">
        <v>0.62857142857142856</v>
      </c>
      <c r="D29" s="181">
        <v>0.76190476190476186</v>
      </c>
      <c r="E29" s="19">
        <v>4500</v>
      </c>
      <c r="F29" s="19"/>
      <c r="G29" s="20" t="s">
        <v>49</v>
      </c>
    </row>
    <row r="30" spans="1:8">
      <c r="A30" s="182" t="s">
        <v>102</v>
      </c>
      <c r="B30" s="194">
        <v>0.77278911564625852</v>
      </c>
      <c r="C30" s="195">
        <v>0.6</v>
      </c>
      <c r="D30" s="194">
        <v>0.75119047619047619</v>
      </c>
      <c r="E30" s="184">
        <v>5000</v>
      </c>
      <c r="F30" s="184"/>
      <c r="G30" s="20" t="s">
        <v>26</v>
      </c>
      <c r="H30" s="196"/>
    </row>
    <row r="31" spans="1:8">
      <c r="A31" s="18" t="s">
        <v>100</v>
      </c>
      <c r="B31" s="181">
        <v>0.75238095238095237</v>
      </c>
      <c r="C31" s="189">
        <v>0.6</v>
      </c>
      <c r="D31" s="181">
        <v>0.73333333333333328</v>
      </c>
      <c r="E31" s="19">
        <v>5000</v>
      </c>
      <c r="F31" s="19"/>
      <c r="G31" s="20" t="s">
        <v>26</v>
      </c>
    </row>
    <row r="32" spans="1:8">
      <c r="A32" s="18" t="s">
        <v>52</v>
      </c>
      <c r="B32" s="191">
        <v>0.82448979591836735</v>
      </c>
      <c r="C32" s="189">
        <v>0.5714285714285714</v>
      </c>
      <c r="D32" s="181">
        <v>0.79285714285714282</v>
      </c>
      <c r="E32" s="19">
        <v>5000</v>
      </c>
      <c r="F32" s="19"/>
      <c r="G32" s="20" t="s">
        <v>26</v>
      </c>
    </row>
    <row r="33" spans="1:8">
      <c r="A33" s="18" t="s">
        <v>24</v>
      </c>
      <c r="B33" s="181">
        <v>0.73333333333333328</v>
      </c>
      <c r="C33" s="189">
        <v>0.5714285714285714</v>
      </c>
      <c r="D33" s="181">
        <v>0.71309523809523812</v>
      </c>
      <c r="E33" s="19">
        <v>5000</v>
      </c>
      <c r="F33" s="19"/>
      <c r="G33" s="20" t="s">
        <v>26</v>
      </c>
    </row>
    <row r="34" spans="1:8">
      <c r="A34" s="18" t="s">
        <v>93</v>
      </c>
      <c r="B34" s="181">
        <v>0.74829931972789121</v>
      </c>
      <c r="C34" s="189">
        <v>0.51428571428571423</v>
      </c>
      <c r="D34" s="181">
        <v>0.71904761904761905</v>
      </c>
      <c r="E34" s="19">
        <v>5000</v>
      </c>
      <c r="F34" s="19"/>
      <c r="G34" s="20" t="s">
        <v>26</v>
      </c>
    </row>
    <row r="35" spans="1:8" s="188" customFormat="1">
      <c r="A35" s="185" t="s">
        <v>104</v>
      </c>
      <c r="B35" s="197">
        <v>0.70476190476190481</v>
      </c>
      <c r="C35" s="186">
        <v>0.51428571428571423</v>
      </c>
      <c r="D35" s="186">
        <v>0.68095238095238098</v>
      </c>
      <c r="E35" s="187">
        <v>5000</v>
      </c>
      <c r="F35" s="187"/>
      <c r="G35" s="201" t="s">
        <v>26</v>
      </c>
    </row>
    <row r="36" spans="1:8">
      <c r="A36" s="182" t="s">
        <v>117</v>
      </c>
      <c r="B36" s="194">
        <v>0.74285714285714288</v>
      </c>
      <c r="C36" s="195">
        <v>0.42857142857142855</v>
      </c>
      <c r="D36" s="194">
        <v>0.70357142857142863</v>
      </c>
      <c r="E36" s="184">
        <v>5000</v>
      </c>
      <c r="F36" s="184"/>
      <c r="G36" s="20" t="s">
        <v>26</v>
      </c>
      <c r="H36" s="196"/>
    </row>
    <row r="37" spans="1:8">
      <c r="A37" s="18" t="s">
        <v>110</v>
      </c>
      <c r="B37" s="181">
        <v>0.54013605442176871</v>
      </c>
      <c r="C37" s="181">
        <v>0.4</v>
      </c>
      <c r="D37" s="181">
        <v>0.52261904761904765</v>
      </c>
      <c r="E37" s="19">
        <v>5000</v>
      </c>
      <c r="F37" s="19"/>
      <c r="G37" s="20" t="s">
        <v>26</v>
      </c>
    </row>
    <row r="38" spans="1:8">
      <c r="A38" s="18" t="s">
        <v>119</v>
      </c>
      <c r="B38" s="181">
        <v>0.54557823129251704</v>
      </c>
      <c r="C38" s="181">
        <v>0.34285714285714286</v>
      </c>
      <c r="D38" s="181">
        <v>0.52023809523809528</v>
      </c>
      <c r="E38" s="19">
        <v>5000</v>
      </c>
      <c r="F38" s="19"/>
      <c r="G38" s="20" t="s">
        <v>26</v>
      </c>
    </row>
    <row r="39" spans="1:8">
      <c r="A39" s="18" t="s">
        <v>113</v>
      </c>
      <c r="B39" s="181">
        <v>0.48435374149659866</v>
      </c>
      <c r="C39" s="181">
        <v>0.2857142857142857</v>
      </c>
      <c r="D39" s="181">
        <v>0.4595238095238095</v>
      </c>
      <c r="E39" s="19">
        <v>5000</v>
      </c>
      <c r="F39" s="19"/>
      <c r="G39" s="20" t="s">
        <v>26</v>
      </c>
    </row>
    <row r="40" spans="1:8">
      <c r="A40" s="22"/>
      <c r="B40" s="22"/>
      <c r="C40" s="22"/>
      <c r="D40" s="22"/>
      <c r="E40" s="22"/>
      <c r="F40" s="22"/>
      <c r="G40" s="22"/>
      <c r="H40" s="22"/>
    </row>
    <row r="41" spans="1:8">
      <c r="E41" s="43">
        <f>SUM(E2:E39)</f>
        <v>172720.1</v>
      </c>
      <c r="F41" s="43">
        <f>SUM(F2:F39)</f>
        <v>0</v>
      </c>
    </row>
    <row r="42" spans="1:8">
      <c r="F42" s="192">
        <f>28811.83-'Ranked Scores'!F41</f>
        <v>28811.83</v>
      </c>
      <c r="H42" s="193" t="s">
        <v>395</v>
      </c>
    </row>
  </sheetData>
  <sortState xmlns:xlrd2="http://schemas.microsoft.com/office/spreadsheetml/2017/richdata2" ref="A2:H42">
    <sortCondition descending="1" ref="C2:C42"/>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679B8-3D27-4A2B-B688-013B052FDEB0}">
  <dimension ref="A1:H52"/>
  <sheetViews>
    <sheetView workbookViewId="0">
      <selection activeCell="F2" sqref="F2:F11"/>
    </sheetView>
  </sheetViews>
  <sheetFormatPr defaultRowHeight="15"/>
  <cols>
    <col min="1" max="1" width="35.140625" customWidth="1"/>
    <col min="3" max="3" width="15.85546875" customWidth="1"/>
    <col min="5" max="5" width="13.28515625" customWidth="1"/>
    <col min="6" max="6" width="17.5703125" customWidth="1"/>
  </cols>
  <sheetData>
    <row r="1" spans="1:8" s="203" customFormat="1" ht="30.75">
      <c r="A1" s="30" t="s">
        <v>393</v>
      </c>
      <c r="B1" s="31" t="s">
        <v>378</v>
      </c>
      <c r="C1" s="31" t="s">
        <v>150</v>
      </c>
      <c r="D1" s="31" t="s">
        <v>379</v>
      </c>
      <c r="E1" s="202" t="s">
        <v>17</v>
      </c>
      <c r="F1" s="31" t="s">
        <v>394</v>
      </c>
      <c r="G1" s="202" t="s">
        <v>19</v>
      </c>
      <c r="H1" s="30" t="s">
        <v>6</v>
      </c>
    </row>
    <row r="2" spans="1:8">
      <c r="A2" s="182" t="s">
        <v>31</v>
      </c>
      <c r="B2" s="194">
        <v>0.93061224489795913</v>
      </c>
      <c r="C2" s="194">
        <v>0.91428571428571426</v>
      </c>
      <c r="D2" s="194">
        <v>0.9285714285714286</v>
      </c>
      <c r="E2" s="184">
        <v>3905</v>
      </c>
      <c r="F2" s="184">
        <v>3500</v>
      </c>
      <c r="G2" s="200" t="s">
        <v>26</v>
      </c>
      <c r="H2" s="196"/>
    </row>
    <row r="3" spans="1:8">
      <c r="A3" s="182" t="s">
        <v>35</v>
      </c>
      <c r="B3" s="194">
        <v>0.84217687074829928</v>
      </c>
      <c r="C3" s="199">
        <v>0.91428571428571426</v>
      </c>
      <c r="D3" s="194">
        <v>0.85119047619047616</v>
      </c>
      <c r="E3" s="184">
        <v>5000</v>
      </c>
      <c r="F3" s="184">
        <v>2500</v>
      </c>
      <c r="G3" s="200" t="s">
        <v>26</v>
      </c>
      <c r="H3" s="196"/>
    </row>
    <row r="4" spans="1:8" s="188" customFormat="1">
      <c r="A4" s="185" t="s">
        <v>48</v>
      </c>
      <c r="B4" s="186">
        <v>0.94149659863945578</v>
      </c>
      <c r="C4" s="186">
        <v>0.97142857142857142</v>
      </c>
      <c r="D4" s="186">
        <v>0.94523809523809521</v>
      </c>
      <c r="E4" s="187">
        <v>2830</v>
      </c>
      <c r="F4" s="187">
        <v>2830</v>
      </c>
      <c r="G4" s="201" t="s">
        <v>49</v>
      </c>
    </row>
    <row r="5" spans="1:8">
      <c r="A5" s="182" t="s">
        <v>95</v>
      </c>
      <c r="B5" s="194">
        <v>0.95374149659863949</v>
      </c>
      <c r="C5" s="194">
        <v>0.94285714285714284</v>
      </c>
      <c r="D5" s="194">
        <v>0.95238095238095233</v>
      </c>
      <c r="E5" s="184">
        <v>5000</v>
      </c>
      <c r="F5" s="184">
        <v>5000</v>
      </c>
      <c r="G5" s="200" t="s">
        <v>26</v>
      </c>
      <c r="H5" s="196"/>
    </row>
    <row r="6" spans="1:8">
      <c r="A6" s="18" t="s">
        <v>106</v>
      </c>
      <c r="B6" s="181">
        <v>0.95782312925170066</v>
      </c>
      <c r="C6" s="181">
        <v>0.94285714285714284</v>
      </c>
      <c r="D6" s="181">
        <v>0.955952380952381</v>
      </c>
      <c r="E6" s="19">
        <v>1000</v>
      </c>
      <c r="F6" s="19">
        <v>1000</v>
      </c>
      <c r="G6" s="20" t="s">
        <v>26</v>
      </c>
    </row>
    <row r="7" spans="1:8" s="188" customFormat="1">
      <c r="A7" s="185" t="s">
        <v>108</v>
      </c>
      <c r="B7" s="186">
        <v>0.86122448979591837</v>
      </c>
      <c r="C7" s="197">
        <v>0.91428571428571426</v>
      </c>
      <c r="D7" s="186">
        <v>0.86785714285714288</v>
      </c>
      <c r="E7" s="187">
        <v>5000</v>
      </c>
      <c r="F7" s="187">
        <v>2500</v>
      </c>
      <c r="G7" s="201" t="s">
        <v>49</v>
      </c>
    </row>
    <row r="8" spans="1:8">
      <c r="A8" s="182" t="s">
        <v>124</v>
      </c>
      <c r="B8" s="194">
        <v>0.94149659863945578</v>
      </c>
      <c r="C8" s="194">
        <v>0.94285714285714284</v>
      </c>
      <c r="D8" s="194">
        <v>0.94166666666666665</v>
      </c>
      <c r="E8" s="184">
        <v>5000</v>
      </c>
      <c r="F8" s="184">
        <v>3500</v>
      </c>
      <c r="G8" s="20" t="s">
        <v>49</v>
      </c>
      <c r="H8" s="196"/>
    </row>
    <row r="9" spans="1:8">
      <c r="A9" s="18" t="s">
        <v>128</v>
      </c>
      <c r="B9" s="181">
        <v>0.891156462585034</v>
      </c>
      <c r="C9" s="191">
        <v>0.91428571428571426</v>
      </c>
      <c r="D9" s="181">
        <v>0.89404761904761909</v>
      </c>
      <c r="E9" s="19">
        <v>2000</v>
      </c>
      <c r="F9" s="184">
        <v>2000</v>
      </c>
      <c r="G9" s="20" t="s">
        <v>26</v>
      </c>
    </row>
    <row r="10" spans="1:8" s="196" customFormat="1">
      <c r="A10" s="18" t="s">
        <v>133</v>
      </c>
      <c r="B10" s="181">
        <v>0.88707482993197284</v>
      </c>
      <c r="C10" s="191">
        <v>0.91428571428571426</v>
      </c>
      <c r="D10" s="181">
        <v>0.89047619047619042</v>
      </c>
      <c r="E10" s="19">
        <v>5000</v>
      </c>
      <c r="F10" s="184">
        <v>2500</v>
      </c>
      <c r="G10" s="20" t="s">
        <v>26</v>
      </c>
      <c r="H10"/>
    </row>
    <row r="11" spans="1:8" s="188" customFormat="1">
      <c r="A11" s="185" t="s">
        <v>135</v>
      </c>
      <c r="B11" s="186">
        <v>0.93197278911564629</v>
      </c>
      <c r="C11" s="186">
        <v>0.94285714285714284</v>
      </c>
      <c r="D11" s="186">
        <v>0.93333333333333335</v>
      </c>
      <c r="E11" s="187">
        <v>5000</v>
      </c>
      <c r="F11" s="187">
        <v>3500</v>
      </c>
      <c r="G11" s="201" t="s">
        <v>26</v>
      </c>
    </row>
    <row r="12" spans="1:8">
      <c r="F12" s="204">
        <f>SUM(F2:F11)</f>
        <v>28830</v>
      </c>
    </row>
    <row r="13" spans="1:8" ht="15.75">
      <c r="F13" s="205">
        <f>28811.83-F12</f>
        <v>-18.169999999998254</v>
      </c>
      <c r="G13" s="206" t="s">
        <v>395</v>
      </c>
    </row>
    <row r="15" spans="1:8">
      <c r="A15" s="18"/>
      <c r="B15" s="19"/>
      <c r="C15" s="18"/>
    </row>
    <row r="16" spans="1:8">
      <c r="A16" s="18"/>
      <c r="B16" s="19"/>
      <c r="C16" s="18"/>
    </row>
    <row r="17" spans="1:7">
      <c r="A17" s="18"/>
      <c r="B17" s="19"/>
      <c r="C17" s="18"/>
    </row>
    <row r="18" spans="1:7">
      <c r="A18" s="182"/>
      <c r="B18" s="184"/>
      <c r="C18" s="182"/>
      <c r="D18" s="196"/>
      <c r="E18" s="196"/>
      <c r="G18" s="196"/>
    </row>
    <row r="19" spans="1:7">
      <c r="A19" s="182"/>
      <c r="B19" s="184"/>
      <c r="C19" s="182"/>
      <c r="D19" s="196"/>
      <c r="E19" s="196"/>
      <c r="F19" s="196"/>
      <c r="G19" s="196"/>
    </row>
    <row r="20" spans="1:7">
      <c r="A20" s="18"/>
      <c r="B20" s="19"/>
      <c r="C20" s="18"/>
    </row>
    <row r="21" spans="1:7">
      <c r="A21" s="18"/>
      <c r="B21" s="19"/>
      <c r="C21" s="18"/>
    </row>
    <row r="22" spans="1:7">
      <c r="A22" s="18"/>
      <c r="B22" s="19"/>
      <c r="C22" s="18"/>
    </row>
    <row r="23" spans="1:7">
      <c r="A23" s="18"/>
      <c r="B23" s="19"/>
      <c r="C23" s="18"/>
    </row>
    <row r="24" spans="1:7">
      <c r="A24" s="18"/>
      <c r="B24" s="19"/>
      <c r="C24" s="18"/>
    </row>
    <row r="25" spans="1:7">
      <c r="A25" s="18"/>
      <c r="B25" s="19"/>
      <c r="C25" s="18"/>
    </row>
    <row r="26" spans="1:7">
      <c r="A26" s="18"/>
      <c r="B26" s="19"/>
      <c r="C26" s="18"/>
    </row>
    <row r="27" spans="1:7">
      <c r="A27" s="18"/>
      <c r="B27" s="19"/>
      <c r="C27" s="18"/>
    </row>
    <row r="28" spans="1:7">
      <c r="A28" s="18"/>
      <c r="B28" s="21"/>
      <c r="C28" s="18"/>
    </row>
    <row r="29" spans="1:7">
      <c r="A29" s="18"/>
      <c r="B29" s="42"/>
      <c r="C29" s="18"/>
    </row>
    <row r="30" spans="1:7">
      <c r="A30" s="18"/>
      <c r="B30" s="19"/>
      <c r="C30" s="18"/>
    </row>
    <row r="31" spans="1:7">
      <c r="A31" s="18"/>
      <c r="B31" s="19"/>
      <c r="C31" s="18"/>
    </row>
    <row r="32" spans="1:7">
      <c r="A32" s="18"/>
      <c r="B32" s="19"/>
      <c r="C32" s="18"/>
    </row>
    <row r="33" spans="1:3">
      <c r="A33" s="65"/>
      <c r="B33" s="66"/>
      <c r="C33" s="65"/>
    </row>
    <row r="34" spans="1:3">
      <c r="A34" s="18"/>
      <c r="B34" s="19"/>
      <c r="C34" s="18"/>
    </row>
    <row r="35" spans="1:3">
      <c r="A35" s="18"/>
      <c r="B35" s="19"/>
      <c r="C35" s="18"/>
    </row>
    <row r="36" spans="1:3">
      <c r="A36" s="18"/>
      <c r="B36" s="19"/>
      <c r="C36" s="18"/>
    </row>
    <row r="37" spans="1:3">
      <c r="A37" s="18"/>
      <c r="B37" s="19"/>
      <c r="C37" s="18"/>
    </row>
    <row r="38" spans="1:3">
      <c r="A38" s="18"/>
      <c r="B38" s="19"/>
      <c r="C38" s="18"/>
    </row>
    <row r="39" spans="1:3">
      <c r="A39" s="18"/>
      <c r="B39" s="19"/>
      <c r="C39" s="18"/>
    </row>
    <row r="40" spans="1:3">
      <c r="A40" s="18"/>
      <c r="B40" s="19"/>
      <c r="C40" s="18"/>
    </row>
    <row r="41" spans="1:3">
      <c r="A41" s="18"/>
      <c r="B41" s="19"/>
      <c r="C41" s="18"/>
    </row>
    <row r="42" spans="1:3">
      <c r="A42" s="18"/>
      <c r="B42" s="19"/>
      <c r="C42" s="18"/>
    </row>
    <row r="43" spans="1:3">
      <c r="A43" s="18"/>
      <c r="B43" s="19"/>
      <c r="C43" s="18"/>
    </row>
    <row r="44" spans="1:3">
      <c r="A44" s="18"/>
      <c r="B44" s="19"/>
      <c r="C44" s="18"/>
    </row>
    <row r="45" spans="1:3">
      <c r="A45" s="18"/>
      <c r="B45" s="19"/>
      <c r="C45" s="18"/>
    </row>
    <row r="46" spans="1:3">
      <c r="A46" s="18"/>
      <c r="B46" s="19"/>
      <c r="C46" s="18"/>
    </row>
    <row r="47" spans="1:3">
      <c r="A47" s="182"/>
      <c r="B47" s="184"/>
      <c r="C47" s="182"/>
    </row>
    <row r="48" spans="1:3">
      <c r="A48" s="18"/>
      <c r="B48" s="19"/>
      <c r="C48" s="18"/>
    </row>
    <row r="49" spans="1:3">
      <c r="A49" s="182"/>
      <c r="B49" s="184"/>
      <c r="C49" s="182"/>
    </row>
    <row r="50" spans="1:3">
      <c r="A50" s="18"/>
      <c r="B50" s="19"/>
      <c r="C50" s="18"/>
    </row>
    <row r="51" spans="1:3">
      <c r="A51" s="18"/>
      <c r="B51" s="19"/>
      <c r="C51" s="18"/>
    </row>
    <row r="52" spans="1:3">
      <c r="A52" s="18"/>
      <c r="B52" s="19"/>
      <c r="C52" s="18"/>
    </row>
  </sheetData>
  <sortState xmlns:xlrd2="http://schemas.microsoft.com/office/spreadsheetml/2017/richdata2" ref="A2:H11">
    <sortCondition ref="A2:A1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8e7f2a8c-ad26-4bbb-b901-d9219a287d1c">KVS4YWHN3FVX-277238330-31203</_dlc_DocId>
    <_dlc_DocIdUrl xmlns="8e7f2a8c-ad26-4bbb-b901-d9219a287d1c">
      <Url>https://slcut.sharepoint.com/sites/Sustainability/_layouts/15/DocIdRedir.aspx?ID=KVS4YWHN3FVX-277238330-31203</Url>
      <Description>KVS4YWHN3FVX-277238330-31203</Description>
    </_dlc_DocIdUrl>
    <TaxKeywordTaxHTField xmlns="8e7f2a8c-ad26-4bbb-b901-d9219a287d1c">
      <Terms xmlns="http://schemas.microsoft.com/office/infopath/2007/PartnerControls"/>
    </TaxKeywordTaxHTField>
    <TaxCatchAll xmlns="8e7f2a8c-ad26-4bbb-b901-d9219a287d1c" xsi:nil="true"/>
    <lcf76f155ced4ddcb4097134ff3c332f xmlns="ef89ae66-a131-48c8-a1f1-cfe24cfdd402">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0FC60B85A56FC4CA0F78F96BAE25DF9" ma:contentTypeVersion="20" ma:contentTypeDescription="Create a new document." ma:contentTypeScope="" ma:versionID="dde63896bba577280e4aa200fff09945">
  <xsd:schema xmlns:xsd="http://www.w3.org/2001/XMLSchema" xmlns:xs="http://www.w3.org/2001/XMLSchema" xmlns:p="http://schemas.microsoft.com/office/2006/metadata/properties" xmlns:ns2="8e7f2a8c-ad26-4bbb-b901-d9219a287d1c" xmlns:ns3="ef89ae66-a131-48c8-a1f1-cfe24cfdd402" targetNamespace="http://schemas.microsoft.com/office/2006/metadata/properties" ma:root="true" ma:fieldsID="5ce88f6c1e4639d05114086d354492ad" ns2:_="" ns3:_="">
    <xsd:import namespace="8e7f2a8c-ad26-4bbb-b901-d9219a287d1c"/>
    <xsd:import namespace="ef89ae66-a131-48c8-a1f1-cfe24cfdd402"/>
    <xsd:element name="properties">
      <xsd:complexType>
        <xsd:sequence>
          <xsd:element name="documentManagement">
            <xsd:complexType>
              <xsd:all>
                <xsd:element ref="ns2:TaxKeywordTaxHTField" minOccurs="0"/>
                <xsd:element ref="ns2:TaxCatchAll"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_dlc_DocId" minOccurs="0"/>
                <xsd:element ref="ns2:_dlc_DocIdUrl" minOccurs="0"/>
                <xsd:element ref="ns2:_dlc_DocIdPersistId"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f2a8c-ad26-4bbb-b901-d9219a287d1c"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43c11d47-10d4-4346-a23b-4f06e97b2d18"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72bb15fa-5c84-4420-b7ed-a21db8780bda}" ma:internalName="TaxCatchAll" ma:showField="CatchAllData" ma:web="8e7f2a8c-ad26-4bbb-b901-d9219a287d1c">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f89ae66-a131-48c8-a1f1-cfe24cfdd40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3c11d47-10d4-4346-a23b-4f06e97b2d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1BCD87-D033-400D-9499-3B3ED70439A8}"/>
</file>

<file path=customXml/itemProps2.xml><?xml version="1.0" encoding="utf-8"?>
<ds:datastoreItem xmlns:ds="http://schemas.openxmlformats.org/officeDocument/2006/customXml" ds:itemID="{0D5ECCA3-3263-4894-A035-7E67D37AA4F0}"/>
</file>

<file path=customXml/itemProps3.xml><?xml version="1.0" encoding="utf-8"?>
<ds:datastoreItem xmlns:ds="http://schemas.openxmlformats.org/officeDocument/2006/customXml" ds:itemID="{2D76C796-F195-41BE-B0B5-8B6A92A5DCB8}"/>
</file>

<file path=customXml/itemProps4.xml><?xml version="1.0" encoding="utf-8"?>
<ds:datastoreItem xmlns:ds="http://schemas.openxmlformats.org/officeDocument/2006/customXml" ds:itemID="{E89B006A-A193-4E25-AF51-D4C6F4A2F4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2026-03-18T16:38:59Z</dcterms:created>
  <dcterms:modified xsi:type="dcterms:W3CDTF">2026-04-23T21:18:21Z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0x010100F0FC60B85A56FC4CA0F78F96BAE25DF9</vt:lpwstr>
  </property>
  <property fmtid="{D5CDD505-2E9C-101B-9397-08002B2CF9AE}" pid="3" name="_dlc_DocIdItemGuid">
    <vt:lpwstr>c3baebe1-30a7-4b21-8739-4004792107c6</vt:lpwstr>
  </property>
  <property fmtid="{D5CDD505-2E9C-101B-9397-08002B2CF9AE}" pid="4" name="TaxKeyword">
    <vt:lpwstr/>
  </property>
  <property fmtid="{D5CDD505-2E9C-101B-9397-08002B2CF9AE}" pid="5" name="MediaServiceImageTags">
    <vt:lpwstr/>
  </property>
</Properties>
</file>