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ill\My Documents\Finance\Budgets\FY 2026\Board Meeting Items, FY2026\FInancial Reports FY 2026\"/>
    </mc:Choice>
  </mc:AlternateContent>
  <bookViews>
    <workbookView xWindow="0" yWindow="0" windowWidth="23475" windowHeight="14655"/>
  </bookViews>
  <sheets>
    <sheet name="Final AFR" sheetId="1" r:id="rId1"/>
  </sheets>
  <calcPr calcId="162913"/>
</workbook>
</file>

<file path=xl/calcChain.xml><?xml version="1.0" encoding="utf-8"?>
<calcChain xmlns="http://schemas.openxmlformats.org/spreadsheetml/2006/main">
  <c r="L180" i="1" l="1"/>
  <c r="L181" i="1" s="1"/>
  <c r="L201" i="1"/>
  <c r="L199" i="1"/>
  <c r="L197" i="1"/>
  <c r="L196" i="1"/>
  <c r="L188" i="1"/>
  <c r="L177" i="1"/>
  <c r="L179" i="1"/>
  <c r="L176" i="1"/>
  <c r="L132" i="1"/>
  <c r="L131" i="1"/>
  <c r="L130" i="1"/>
  <c r="L127" i="1"/>
  <c r="L126" i="1"/>
  <c r="L124" i="1"/>
  <c r="L122" i="1"/>
  <c r="L117" i="1"/>
  <c r="L114" i="1"/>
  <c r="L113" i="1"/>
  <c r="L109" i="1"/>
  <c r="L108" i="1"/>
  <c r="L105" i="1"/>
  <c r="L104" i="1"/>
  <c r="L102" i="1"/>
  <c r="L100" i="1"/>
  <c r="L98" i="1"/>
  <c r="L96" i="1"/>
  <c r="L91" i="1"/>
  <c r="L87" i="1"/>
  <c r="L86" i="1"/>
  <c r="L84" i="1"/>
  <c r="L82" i="1"/>
  <c r="L78" i="1"/>
  <c r="L77" i="1"/>
  <c r="L75" i="1"/>
  <c r="L73" i="1"/>
  <c r="L70" i="1"/>
  <c r="L68" i="1"/>
  <c r="L65" i="1"/>
  <c r="L61" i="1"/>
  <c r="L58" i="1"/>
  <c r="L57" i="1"/>
  <c r="L54" i="1"/>
  <c r="L51" i="1"/>
  <c r="L48" i="1"/>
  <c r="L43" i="1"/>
  <c r="L167" i="1"/>
  <c r="L168" i="1" s="1"/>
  <c r="L166" i="1"/>
  <c r="L165" i="1"/>
  <c r="L200" i="1"/>
  <c r="L23" i="1"/>
  <c r="L35" i="1"/>
  <c r="L31" i="1"/>
  <c r="L36" i="1" l="1"/>
</calcChain>
</file>

<file path=xl/sharedStrings.xml><?xml version="1.0" encoding="utf-8"?>
<sst xmlns="http://schemas.openxmlformats.org/spreadsheetml/2006/main" count="289" uniqueCount="147">
  <si>
    <t>(92) Uintah River High</t>
  </si>
  <si>
    <t>10 General Fund</t>
  </si>
  <si>
    <t xml:space="preserve">Balance Sheet  </t>
  </si>
  <si>
    <t>Actual 2025</t>
  </si>
  <si>
    <t>Actual 2026</t>
  </si>
  <si>
    <t>ASSETS</t>
  </si>
  <si>
    <t>8110</t>
  </si>
  <si>
    <t>Cash</t>
  </si>
  <si>
    <t>8133</t>
  </si>
  <si>
    <t>State</t>
  </si>
  <si>
    <t>TOTAL ASSETS</t>
  </si>
  <si>
    <t>LIABILITIES</t>
  </si>
  <si>
    <t>9510</t>
  </si>
  <si>
    <t>Accounts Payable</t>
  </si>
  <si>
    <t>TOTAL LIABILITIES</t>
  </si>
  <si>
    <t>FUND BALANCES</t>
  </si>
  <si>
    <t>9879</t>
  </si>
  <si>
    <t>Restricted -- Other</t>
  </si>
  <si>
    <t>9899</t>
  </si>
  <si>
    <t>Unassigned Fund Balance</t>
  </si>
  <si>
    <t>TOTAL FUND BALANCES</t>
  </si>
  <si>
    <t>TOTAL LIABILITIES AND FUND BALANCES</t>
  </si>
  <si>
    <t xml:space="preserve">   </t>
  </si>
  <si>
    <t>Revenue</t>
  </si>
  <si>
    <t>LOCAL</t>
  </si>
  <si>
    <t>1990     Miscellaneous</t>
  </si>
  <si>
    <t>TOTAL LOCAL</t>
  </si>
  <si>
    <t>STATE</t>
  </si>
  <si>
    <t>3010     Regular School Programs K-12</t>
  </si>
  <si>
    <t>3020     Professional Staff</t>
  </si>
  <si>
    <t>3100     Restricted Basic School Program</t>
  </si>
  <si>
    <t>3200     Related to Basic Programs</t>
  </si>
  <si>
    <t>3400     Educator Supports</t>
  </si>
  <si>
    <t>3500     Statewide Initiatives</t>
  </si>
  <si>
    <t>3800     Non-MSP State Revenue (via USBE)</t>
  </si>
  <si>
    <t>TOTAL STATE</t>
  </si>
  <si>
    <t>FEDERAL</t>
  </si>
  <si>
    <t>4101     Impact Aid Program, (Title VII)</t>
  </si>
  <si>
    <t>4524     IDEA - B -- Disabled (PL 101-476)</t>
  </si>
  <si>
    <t>4800     Elementary and Secondary Education Act of 1965 (ESEA)</t>
  </si>
  <si>
    <t>TOTAL FEDERAL</t>
  </si>
  <si>
    <t>TOTAL REVENUES, 10 GENERAL FUND</t>
  </si>
  <si>
    <t>Expenditure</t>
  </si>
  <si>
    <t>INSTRUCTION</t>
  </si>
  <si>
    <t>Salaries (Header Only)(100)</t>
  </si>
  <si>
    <t/>
  </si>
  <si>
    <t>131 Salaries - Teachers</t>
  </si>
  <si>
    <t>161 Salaries - Tchr Aides &amp; Para-Prof</t>
  </si>
  <si>
    <t>TOTAL SALARIES (HEADER ONLY)</t>
  </si>
  <si>
    <t>220 Social Security</t>
  </si>
  <si>
    <t>230 Local Retirement</t>
  </si>
  <si>
    <t>240 Group Insurance</t>
  </si>
  <si>
    <t>280 Unemployment Insurance</t>
  </si>
  <si>
    <t>TOTAL BENEFITS</t>
  </si>
  <si>
    <t>320 Professional - Educational Services</t>
  </si>
  <si>
    <t>340 Other Contracted Professional Services</t>
  </si>
  <si>
    <t>TOTAL PURCH/PROF SERV</t>
  </si>
  <si>
    <t>610 General Supplies</t>
  </si>
  <si>
    <t>641 Textbooks</t>
  </si>
  <si>
    <t>TOTAL SUPPLIES &amp; MATERIALS</t>
  </si>
  <si>
    <t>734 Technology Related Hardware</t>
  </si>
  <si>
    <t>739 Other Equipment</t>
  </si>
  <si>
    <t>TOTAL PROPERTY</t>
  </si>
  <si>
    <t>TOTAL INSTRUCTION</t>
  </si>
  <si>
    <t>SUPPORT SERVICES - STUDENTS</t>
  </si>
  <si>
    <t>142 Salaries - Guidance Personnel</t>
  </si>
  <si>
    <t>431 Non-Tech Repairs &amp; Main.</t>
  </si>
  <si>
    <t>TOTAL PURCH PROPERTY SERVICES</t>
  </si>
  <si>
    <t>517 Student Travel Overnight</t>
  </si>
  <si>
    <t>518 Student Day Travel/Field Trips</t>
  </si>
  <si>
    <t>TOTAL OTHER PURCHASED SERVICES</t>
  </si>
  <si>
    <t>TOTAL SUPPORT SERVICES - STUDENTS</t>
  </si>
  <si>
    <t>SUPPORT SERVICES - STAFF ASSISTANCE</t>
  </si>
  <si>
    <t>Purch/Prof Serv(300)</t>
  </si>
  <si>
    <t>330 Prof Emp Training and Dev</t>
  </si>
  <si>
    <t>TOTAL SUPPORT SERVICES - STAFF ASSISTANCE</t>
  </si>
  <si>
    <t>SUPPORT SERVICES - SCHOOL ADMIN</t>
  </si>
  <si>
    <t>121 Salaries - Principals and Assistants</t>
  </si>
  <si>
    <t>152 Salaries - Secretarial and Clerical Personnel</t>
  </si>
  <si>
    <t>432 Technology Repairs &amp; Maint.</t>
  </si>
  <si>
    <t>530 Communication (Telephone &amp; Other)</t>
  </si>
  <si>
    <t>TOTAL SUPPORT SERVICES - SCHOOL ADMIN</t>
  </si>
  <si>
    <t>SUPPORT SERVICES - CENTRAL SERVICES</t>
  </si>
  <si>
    <t>TOTAL SUPPORT SERVICES - CENTRAL SERVICES</t>
  </si>
  <si>
    <t>OPERATION &amp; MAINTENANCE OF PLANT</t>
  </si>
  <si>
    <t>Purch Property Services(400)</t>
  </si>
  <si>
    <t>420 Cleaning Services</t>
  </si>
  <si>
    <t>TOTAL OPERATION &amp; MAINTENANCE OF PLANT</t>
  </si>
  <si>
    <t>STUDENT TRANSPORTATION</t>
  </si>
  <si>
    <t>172 Salaries - Bus Drivers</t>
  </si>
  <si>
    <t>626 Motor Fuel (Gasoline &amp; Diesel)</t>
  </si>
  <si>
    <t>TOTAL STUDENT TRANSPORTATION</t>
  </si>
  <si>
    <t>FOOD SERVICES OPERATIONS</t>
  </si>
  <si>
    <t>Supplies &amp; Materials(600)</t>
  </si>
  <si>
    <t>630 Food</t>
  </si>
  <si>
    <t>TOTAL FOOD SERVICES OPERATIONS</t>
  </si>
  <si>
    <t>TOTAL EXPENDITURES, 10 GENERAL FUND</t>
  </si>
  <si>
    <t>Other Financing</t>
  </si>
  <si>
    <t>5000 OTHER FINANCING SOURCES (USES)</t>
  </si>
  <si>
    <t>5000 Other Sources &amp; Changes</t>
  </si>
  <si>
    <t>5100 Sale of Bonds</t>
  </si>
  <si>
    <t>5110 Face Amount of Bonds Sold</t>
  </si>
  <si>
    <t>5120 Premium or Discount on the Issuance of Bonds</t>
  </si>
  <si>
    <t>5130 Issuance of Refunding Bonds</t>
  </si>
  <si>
    <t>5140 Payment to Refunded Bonds Escrow</t>
  </si>
  <si>
    <t>5200 Transfers in From Other Funds</t>
  </si>
  <si>
    <t>5201 Transfers In From Other Programs -Budgetary Flexibility</t>
  </si>
  <si>
    <t>5210 Transfers out to Other Funds</t>
  </si>
  <si>
    <t>5211 Transfers Out To Other Programs -Budgetary Flexibility</t>
  </si>
  <si>
    <t>5300 Sale of, or Compensation for Loss of, Fixed Assets</t>
  </si>
  <si>
    <t>5400 Loan Proceeds</t>
  </si>
  <si>
    <t>5500 Lease Proceeds</t>
  </si>
  <si>
    <t>5600 Insurance Recoveries</t>
  </si>
  <si>
    <t>5900 Other Financing Sources &amp; Uses</t>
  </si>
  <si>
    <t>TOTAL OTHER FINANCING SOURCES (USES)</t>
  </si>
  <si>
    <t>6000 OTHER ITEMS</t>
  </si>
  <si>
    <t>6050 Budget from Surplus</t>
  </si>
  <si>
    <t>6100 Capital Contributions</t>
  </si>
  <si>
    <t>6200 Amortization of Premium on Issuance of Bonds</t>
  </si>
  <si>
    <t>6300 Special Items</t>
  </si>
  <si>
    <t>6400 Unusual or Infrequent Items</t>
  </si>
  <si>
    <t>6500 Restatement</t>
  </si>
  <si>
    <t>TOTAL OTHER ITEMS</t>
  </si>
  <si>
    <t>TOTAL OTHER FINANCING SOURCES (USES) AND OTHER ITEMS</t>
  </si>
  <si>
    <t>Summary</t>
  </si>
  <si>
    <t>REVENUES BY SOURCE</t>
  </si>
  <si>
    <t>1000 Total LOCAL</t>
  </si>
  <si>
    <t>3000 Total STATE</t>
  </si>
  <si>
    <t>4000 Total FEDERAL</t>
  </si>
  <si>
    <t xml:space="preserve">TOTAL REVENUES </t>
  </si>
  <si>
    <t>EXPENDITURES BY OBJECT</t>
  </si>
  <si>
    <t>100 Salaries</t>
  </si>
  <si>
    <t>200 Employee Benefits</t>
  </si>
  <si>
    <t>300 Purchased Professional and Technical Services</t>
  </si>
  <si>
    <t>400 Purchased property Services</t>
  </si>
  <si>
    <t>500 Other Purchased Services</t>
  </si>
  <si>
    <t>600 Supplies</t>
  </si>
  <si>
    <t>700 Property</t>
  </si>
  <si>
    <t xml:space="preserve">TOTAL EXPENDITURES </t>
  </si>
  <si>
    <t>EXCESS (DEFICIENCY) OF REVENUES OVER (UNDER) EXPENDITURES</t>
  </si>
  <si>
    <t>OTHER FINANCING SOURCES (USES) AND OTHER ITEMS</t>
  </si>
  <si>
    <t>NET CHANGE IN FUND BALANCE</t>
  </si>
  <si>
    <t>FUND BALANCE - BEGINNING (FROM PRIOR YEAR)</t>
  </si>
  <si>
    <t>FUND BALANCE - ENDING</t>
  </si>
  <si>
    <t>SUMMARY - ALL FUNDS</t>
  </si>
  <si>
    <t>Original Budget 2026</t>
  </si>
  <si>
    <t>URHS Financial Report as of 3-12-2026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</si>
</sst>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[$-10409]&quot;$&quot;#,##0;\(&quot;$&quot;#,##0\)"/>
    <numFmt numFmtId="165" formatCode="0.00_);[Red]\(0.0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20"/>
      <color rgb="FF4682B4"/>
      <name val="Tahoma"/>
    </font>
    <font>
      <sz val="10"/>
      <color rgb="FF000000"/>
      <name val="Arial"/>
    </font>
    <font>
      <b/>
      <sz val="11"/>
      <color rgb="FF000000"/>
      <name val="Arial"/>
    </font>
    <font>
      <b/>
      <sz val="20"/>
      <color rgb="FF000080"/>
      <name val="Tahoma"/>
    </font>
    <font>
      <b/>
      <sz val="10"/>
      <color rgb="FFFFFFFF"/>
      <name val="Tahoma"/>
    </font>
    <font>
      <b/>
      <sz val="10"/>
      <color rgb="FF000000"/>
      <name val="Tahoma"/>
    </font>
    <font>
      <sz val="10"/>
      <color rgb="FF000000"/>
      <name val="Tahoma"/>
    </font>
    <font>
      <sz val="10"/>
      <color rgb="FFFFFFFF"/>
      <name val="Tahoma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FFFFFF"/>
      </left>
      <right style="thin">
        <color rgb="FFFFFFFF"/>
      </right>
      <top style="thin">
        <color rgb="FF696969"/>
      </top>
      <bottom style="thin">
        <color rgb="FFFFFFFF"/>
      </bottom>
      <diagonal/>
    </border>
    <border>
      <left/>
      <right/>
      <top style="thin">
        <color rgb="FF696969"/>
      </top>
      <bottom style="thin">
        <color rgb="FFFFFFFF"/>
      </bottom>
      <diagonal/>
    </border>
    <border>
      <left/>
      <right style="thin">
        <color rgb="FFFFFFFF"/>
      </right>
      <top style="thin">
        <color rgb="FF696969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D3D3D3"/>
      </top>
      <bottom style="thin">
        <color rgb="FFFFFFFF"/>
      </bottom>
      <diagonal/>
    </border>
    <border>
      <left/>
      <right style="thin">
        <color rgb="FFFFFFFF"/>
      </right>
      <top style="thin">
        <color rgb="FFD3D3D3"/>
      </top>
      <bottom style="thin">
        <color rgb="FFFFFFFF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</borders>
  <cellStyleXfs count="1">
    <xf numFmtId="0" fontId="0" fillId="0" borderId="0"/>
  </cellStyleXfs>
  <cellXfs count="50">
    <xf numFmtId="0" fontId="1" fillId="0" borderId="0" xfId="0" applyFont="1" applyFill="1" applyBorder="1"/>
    <xf numFmtId="0" fontId="6" fillId="2" borderId="1" xfId="0" applyNumberFormat="1" applyFont="1" applyFill="1" applyBorder="1" applyAlignment="1">
      <alignment vertical="top" wrapText="1" readingOrder="1"/>
    </xf>
    <xf numFmtId="0" fontId="6" fillId="3" borderId="1" xfId="0" applyNumberFormat="1" applyFont="1" applyFill="1" applyBorder="1" applyAlignment="1">
      <alignment horizontal="left" vertical="center" textRotation="90" wrapText="1" readingOrder="1"/>
    </xf>
    <xf numFmtId="164" fontId="8" fillId="0" borderId="1" xfId="0" applyNumberFormat="1" applyFont="1" applyFill="1" applyBorder="1" applyAlignment="1">
      <alignment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3" fillId="0" borderId="12" xfId="0" applyNumberFormat="1" applyFont="1" applyFill="1" applyBorder="1" applyAlignment="1">
      <alignment vertical="top" wrapText="1" readingOrder="1"/>
    </xf>
    <xf numFmtId="0" fontId="9" fillId="2" borderId="1" xfId="0" applyNumberFormat="1" applyFont="1" applyFill="1" applyBorder="1" applyAlignment="1">
      <alignment vertical="top" wrapText="1" readingOrder="1"/>
    </xf>
    <xf numFmtId="0" fontId="8" fillId="4" borderId="1" xfId="0" applyNumberFormat="1" applyFont="1" applyFill="1" applyBorder="1" applyAlignment="1">
      <alignment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165" fontId="8" fillId="0" borderId="1" xfId="0" applyNumberFormat="1" applyFont="1" applyFill="1" applyBorder="1" applyAlignment="1">
      <alignment vertical="top" wrapText="1" readingOrder="1"/>
    </xf>
    <xf numFmtId="0" fontId="6" fillId="2" borderId="6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40" fontId="8" fillId="0" borderId="1" xfId="0" applyNumberFormat="1" applyFont="1" applyFill="1" applyBorder="1" applyAlignment="1">
      <alignment vertical="top" wrapText="1" readingOrder="1"/>
    </xf>
    <xf numFmtId="40" fontId="1" fillId="0" borderId="2" xfId="0" applyNumberFormat="1" applyFont="1" applyFill="1" applyBorder="1" applyAlignment="1">
      <alignment vertical="top" wrapText="1"/>
    </xf>
    <xf numFmtId="0" fontId="6" fillId="3" borderId="1" xfId="0" applyNumberFormat="1" applyFont="1" applyFill="1" applyBorder="1" applyAlignment="1">
      <alignment horizontal="left" vertical="center" textRotation="90" wrapText="1" readingOrder="1"/>
    </xf>
    <xf numFmtId="0" fontId="1" fillId="0" borderId="19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3" borderId="17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8" xfId="0" applyNumberFormat="1" applyFont="1" applyFill="1" applyBorder="1" applyAlignment="1">
      <alignment vertical="top" wrapText="1"/>
    </xf>
    <xf numFmtId="0" fontId="1" fillId="3" borderId="15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7" fillId="4" borderId="1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vertical="top" wrapText="1" readingOrder="1"/>
    </xf>
    <xf numFmtId="0" fontId="9" fillId="2" borderId="1" xfId="0" applyNumberFormat="1" applyFont="1" applyFill="1" applyBorder="1" applyAlignment="1">
      <alignment vertical="top" wrapText="1" readingOrder="1"/>
    </xf>
    <xf numFmtId="0" fontId="9" fillId="3" borderId="1" xfId="0" applyNumberFormat="1" applyFont="1" applyFill="1" applyBorder="1" applyAlignment="1">
      <alignment horizontal="left" textRotation="90" wrapText="1" readingOrder="1"/>
    </xf>
    <xf numFmtId="8" fontId="8" fillId="0" borderId="1" xfId="0" applyNumberFormat="1" applyFont="1" applyFill="1" applyBorder="1" applyAlignment="1">
      <alignment vertical="top" wrapText="1" readingOrder="1"/>
    </xf>
    <xf numFmtId="8" fontId="1" fillId="0" borderId="2" xfId="0" applyNumberFormat="1" applyFont="1" applyFill="1" applyBorder="1" applyAlignment="1">
      <alignment vertical="top" wrapText="1"/>
    </xf>
    <xf numFmtId="0" fontId="8" fillId="0" borderId="1" xfId="0" applyNumberFormat="1" applyFont="1" applyFill="1" applyBorder="1" applyAlignment="1">
      <alignment vertical="top" wrapText="1" readingOrder="1"/>
    </xf>
    <xf numFmtId="165" fontId="8" fillId="0" borderId="1" xfId="0" applyNumberFormat="1" applyFont="1" applyFill="1" applyBorder="1" applyAlignment="1">
      <alignment vertical="top" wrapText="1" readingOrder="1"/>
    </xf>
    <xf numFmtId="165" fontId="1" fillId="0" borderId="2" xfId="0" applyNumberFormat="1" applyFont="1" applyFill="1" applyBorder="1" applyAlignment="1">
      <alignment vertical="top" wrapText="1"/>
    </xf>
    <xf numFmtId="0" fontId="7" fillId="5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3" borderId="4" xfId="0" applyNumberFormat="1" applyFont="1" applyFill="1" applyBorder="1" applyAlignment="1">
      <alignment vertical="top" wrapText="1"/>
    </xf>
    <xf numFmtId="0" fontId="1" fillId="3" borderId="5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38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000080"/>
      <rgbColor rgb="00D3D3D3"/>
      <rgbColor rgb="00FFFFFF"/>
      <rgbColor rgb="0000008B"/>
      <rgbColor rgb="00ADD8E6"/>
      <rgbColor rgb="00696969"/>
      <rgbColor rgb="00800000"/>
      <rgbColor rgb="00008000"/>
      <rgbColor rgb="00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0"/>
  <sheetViews>
    <sheetView showGridLines="0" tabSelected="1" topLeftCell="A160" workbookViewId="0">
      <selection activeCell="L181" sqref="L181"/>
    </sheetView>
  </sheetViews>
  <sheetFormatPr defaultRowHeight="15"/>
  <cols>
    <col min="1" max="1" width="4.5703125" customWidth="1"/>
    <col min="2" max="3" width="0.7109375" customWidth="1"/>
    <col min="4" max="4" width="3.28515625" customWidth="1"/>
    <col min="5" max="5" width="0.140625" customWidth="1"/>
    <col min="6" max="6" width="3.28515625" customWidth="1"/>
    <col min="7" max="7" width="0.140625" customWidth="1"/>
    <col min="8" max="8" width="38.28515625" customWidth="1"/>
    <col min="9" max="9" width="13.7109375" customWidth="1"/>
    <col min="10" max="10" width="3.7109375" customWidth="1"/>
    <col min="11" max="11" width="11.140625" customWidth="1"/>
    <col min="12" max="13" width="13.7109375" customWidth="1"/>
    <col min="14" max="14" width="14.42578125" bestFit="1" customWidth="1"/>
  </cols>
  <sheetData>
    <row r="1" spans="1:13" ht="25.9" customHeight="1">
      <c r="A1" s="48" t="s">
        <v>146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ht="3.2" customHeight="1"/>
    <row r="3" spans="1:13" ht="18" customHeight="1">
      <c r="A3" s="46" t="s">
        <v>0</v>
      </c>
      <c r="B3" s="19"/>
      <c r="C3" s="19"/>
      <c r="D3" s="19"/>
      <c r="E3" s="19"/>
      <c r="F3" s="19"/>
      <c r="G3" s="19"/>
      <c r="H3" s="19"/>
      <c r="I3" s="19"/>
      <c r="J3" s="19"/>
    </row>
    <row r="4" spans="1:13" ht="14.25" customHeight="1">
      <c r="A4" s="47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5.9" customHeight="1">
      <c r="A5" s="28" t="s">
        <v>2</v>
      </c>
      <c r="B5" s="19"/>
      <c r="C5" s="19"/>
      <c r="D5" s="19"/>
      <c r="E5" s="19"/>
      <c r="F5" s="19"/>
      <c r="G5" s="19"/>
      <c r="H5" s="19"/>
    </row>
    <row r="6" spans="1:13" ht="30.75" customHeight="1">
      <c r="I6" s="1" t="s">
        <v>3</v>
      </c>
      <c r="J6" s="29" t="s">
        <v>145</v>
      </c>
      <c r="K6" s="30"/>
      <c r="L6" s="8" t="s">
        <v>4</v>
      </c>
      <c r="M6" s="8"/>
    </row>
    <row r="7" spans="1:13">
      <c r="A7" s="2"/>
      <c r="B7" s="24"/>
      <c r="C7" s="25"/>
      <c r="D7" s="25"/>
      <c r="E7" s="25"/>
      <c r="F7" s="26"/>
      <c r="G7" s="24"/>
      <c r="H7" s="26"/>
      <c r="I7" s="3">
        <v>0</v>
      </c>
      <c r="J7" s="31">
        <v>0</v>
      </c>
      <c r="K7" s="26"/>
      <c r="L7" s="3">
        <v>0</v>
      </c>
      <c r="M7" s="3">
        <v>0</v>
      </c>
    </row>
    <row r="8" spans="1:13">
      <c r="A8" s="15" t="s">
        <v>5</v>
      </c>
      <c r="B8" s="24" t="s">
        <v>6</v>
      </c>
      <c r="C8" s="25"/>
      <c r="D8" s="25"/>
      <c r="E8" s="25"/>
      <c r="F8" s="26"/>
      <c r="G8" s="24" t="s">
        <v>7</v>
      </c>
      <c r="H8" s="26"/>
      <c r="I8" s="3">
        <v>2260582</v>
      </c>
      <c r="J8" s="36"/>
      <c r="K8" s="26"/>
      <c r="L8" s="4"/>
      <c r="M8" s="4"/>
    </row>
    <row r="9" spans="1:13">
      <c r="A9" s="44"/>
      <c r="B9" s="24" t="s">
        <v>8</v>
      </c>
      <c r="C9" s="25"/>
      <c r="D9" s="25"/>
      <c r="E9" s="25"/>
      <c r="F9" s="26"/>
      <c r="G9" s="24" t="s">
        <v>9</v>
      </c>
      <c r="H9" s="26"/>
      <c r="I9" s="3">
        <v>5961</v>
      </c>
      <c r="J9" s="36"/>
      <c r="K9" s="26"/>
      <c r="L9" s="4"/>
      <c r="M9" s="4"/>
    </row>
    <row r="10" spans="1:13">
      <c r="A10" s="45"/>
      <c r="B10" s="27" t="s">
        <v>10</v>
      </c>
      <c r="C10" s="25"/>
      <c r="D10" s="25"/>
      <c r="E10" s="25"/>
      <c r="F10" s="25"/>
      <c r="G10" s="25"/>
      <c r="H10" s="26"/>
      <c r="I10" s="3">
        <v>2266543</v>
      </c>
      <c r="J10" s="36"/>
      <c r="K10" s="26"/>
      <c r="L10" s="4"/>
      <c r="M10" s="4"/>
    </row>
    <row r="11" spans="1:13">
      <c r="A11" s="15" t="s">
        <v>11</v>
      </c>
      <c r="B11" s="24" t="s">
        <v>12</v>
      </c>
      <c r="C11" s="25"/>
      <c r="D11" s="25"/>
      <c r="E11" s="25"/>
      <c r="F11" s="26"/>
      <c r="G11" s="24" t="s">
        <v>13</v>
      </c>
      <c r="H11" s="26"/>
      <c r="I11" s="3">
        <v>62656</v>
      </c>
      <c r="J11" s="36"/>
      <c r="K11" s="26"/>
      <c r="L11" s="4"/>
      <c r="M11" s="4"/>
    </row>
    <row r="12" spans="1:13">
      <c r="A12" s="45"/>
      <c r="B12" s="27" t="s">
        <v>14</v>
      </c>
      <c r="C12" s="25"/>
      <c r="D12" s="25"/>
      <c r="E12" s="25"/>
      <c r="F12" s="25"/>
      <c r="G12" s="25"/>
      <c r="H12" s="26"/>
      <c r="I12" s="3">
        <v>62656</v>
      </c>
      <c r="J12" s="36"/>
      <c r="K12" s="26"/>
      <c r="L12" s="4"/>
      <c r="M12" s="4"/>
    </row>
    <row r="13" spans="1:13">
      <c r="A13" s="15" t="s">
        <v>15</v>
      </c>
      <c r="B13" s="24" t="s">
        <v>16</v>
      </c>
      <c r="C13" s="25"/>
      <c r="D13" s="25"/>
      <c r="E13" s="25"/>
      <c r="F13" s="26"/>
      <c r="G13" s="24" t="s">
        <v>17</v>
      </c>
      <c r="H13" s="26"/>
      <c r="I13" s="3">
        <v>176174</v>
      </c>
      <c r="J13" s="36"/>
      <c r="K13" s="26"/>
      <c r="L13" s="4"/>
      <c r="M13" s="4"/>
    </row>
    <row r="14" spans="1:13">
      <c r="A14" s="44"/>
      <c r="B14" s="24" t="s">
        <v>18</v>
      </c>
      <c r="C14" s="25"/>
      <c r="D14" s="25"/>
      <c r="E14" s="25"/>
      <c r="F14" s="26"/>
      <c r="G14" s="24" t="s">
        <v>19</v>
      </c>
      <c r="H14" s="26"/>
      <c r="I14" s="3">
        <v>2027713</v>
      </c>
      <c r="J14" s="36"/>
      <c r="K14" s="26"/>
      <c r="L14" s="4"/>
      <c r="M14" s="4"/>
    </row>
    <row r="15" spans="1:13">
      <c r="A15" s="45"/>
      <c r="B15" s="27" t="s">
        <v>20</v>
      </c>
      <c r="C15" s="25"/>
      <c r="D15" s="25"/>
      <c r="E15" s="25"/>
      <c r="F15" s="25"/>
      <c r="G15" s="25"/>
      <c r="H15" s="26"/>
      <c r="I15" s="3">
        <v>2203887</v>
      </c>
      <c r="J15" s="36"/>
      <c r="K15" s="26"/>
      <c r="L15" s="4"/>
      <c r="M15" s="4"/>
    </row>
    <row r="16" spans="1:13">
      <c r="A16" s="10" t="s">
        <v>21</v>
      </c>
      <c r="B16" s="11"/>
      <c r="C16" s="11"/>
      <c r="D16" s="11"/>
      <c r="E16" s="11"/>
      <c r="F16" s="11"/>
      <c r="G16" s="11"/>
      <c r="H16" s="12"/>
      <c r="I16" s="3">
        <v>2266543</v>
      </c>
      <c r="J16" s="36"/>
      <c r="K16" s="26"/>
      <c r="L16" s="4"/>
      <c r="M16" s="4"/>
    </row>
    <row r="17" spans="1:15">
      <c r="A17" s="10" t="s">
        <v>10</v>
      </c>
      <c r="B17" s="11"/>
      <c r="C17" s="11"/>
      <c r="D17" s="11"/>
      <c r="E17" s="11"/>
      <c r="F17" s="11"/>
      <c r="G17" s="11"/>
      <c r="H17" s="12"/>
      <c r="I17" s="3">
        <v>2266543</v>
      </c>
      <c r="J17" s="31">
        <v>0</v>
      </c>
      <c r="K17" s="26"/>
      <c r="L17" s="3">
        <v>0</v>
      </c>
      <c r="M17" s="3">
        <v>0</v>
      </c>
    </row>
    <row r="18" spans="1:15">
      <c r="A18" s="39" t="s">
        <v>22</v>
      </c>
      <c r="B18" s="40"/>
      <c r="C18" s="40"/>
      <c r="D18" s="40"/>
      <c r="E18" s="40"/>
      <c r="F18" s="40"/>
      <c r="G18" s="40"/>
      <c r="H18" s="41"/>
      <c r="I18" s="5" t="s">
        <v>22</v>
      </c>
      <c r="J18" s="42" t="s">
        <v>22</v>
      </c>
      <c r="K18" s="43"/>
      <c r="L18" s="5" t="s">
        <v>22</v>
      </c>
      <c r="M18" s="5" t="s">
        <v>22</v>
      </c>
    </row>
    <row r="19" spans="1:15" ht="0" hidden="1" customHeight="1"/>
    <row r="20" spans="1:15" ht="25.9" customHeight="1">
      <c r="A20" s="28" t="s">
        <v>23</v>
      </c>
      <c r="B20" s="19"/>
      <c r="C20" s="19"/>
      <c r="D20" s="19"/>
      <c r="E20" s="19"/>
      <c r="F20" s="19"/>
      <c r="G20" s="19"/>
      <c r="H20" s="19"/>
    </row>
    <row r="21" spans="1:15" ht="27.75" customHeight="1">
      <c r="I21" s="1" t="s">
        <v>3</v>
      </c>
      <c r="J21" s="29" t="s">
        <v>145</v>
      </c>
      <c r="K21" s="30"/>
      <c r="L21" s="1" t="s">
        <v>4</v>
      </c>
      <c r="M21" s="1"/>
    </row>
    <row r="22" spans="1:15">
      <c r="A22" s="15" t="s">
        <v>24</v>
      </c>
      <c r="B22" s="17"/>
      <c r="C22" s="24" t="s">
        <v>25</v>
      </c>
      <c r="D22" s="25"/>
      <c r="E22" s="25"/>
      <c r="F22" s="25"/>
      <c r="G22" s="25"/>
      <c r="H22" s="26"/>
      <c r="I22" s="3">
        <v>214856</v>
      </c>
      <c r="J22" s="13">
        <v>218887</v>
      </c>
      <c r="K22" s="14"/>
      <c r="L22" s="3">
        <v>90872</v>
      </c>
      <c r="M22" s="4"/>
      <c r="N22" s="49"/>
      <c r="O22" s="49"/>
    </row>
    <row r="23" spans="1:15">
      <c r="A23" s="21"/>
      <c r="B23" s="23"/>
      <c r="C23" s="27" t="s">
        <v>26</v>
      </c>
      <c r="D23" s="25"/>
      <c r="E23" s="25"/>
      <c r="F23" s="25"/>
      <c r="G23" s="25"/>
      <c r="H23" s="26"/>
      <c r="I23" s="3">
        <v>214856</v>
      </c>
      <c r="J23" s="13">
        <v>218887</v>
      </c>
      <c r="K23" s="14"/>
      <c r="L23" s="3">
        <f>L22</f>
        <v>90872</v>
      </c>
      <c r="M23" s="4"/>
      <c r="N23" s="49"/>
      <c r="O23" s="49"/>
    </row>
    <row r="24" spans="1:15">
      <c r="A24" s="15" t="s">
        <v>27</v>
      </c>
      <c r="B24" s="17"/>
      <c r="C24" s="24" t="s">
        <v>28</v>
      </c>
      <c r="D24" s="25"/>
      <c r="E24" s="25"/>
      <c r="F24" s="25"/>
      <c r="G24" s="25"/>
      <c r="H24" s="26"/>
      <c r="I24" s="3">
        <v>447050</v>
      </c>
      <c r="J24" s="13">
        <v>464965</v>
      </c>
      <c r="K24" s="14"/>
      <c r="L24" s="3">
        <v>332632</v>
      </c>
      <c r="M24" s="4"/>
      <c r="N24" s="49"/>
      <c r="O24" s="49"/>
    </row>
    <row r="25" spans="1:15">
      <c r="A25" s="18"/>
      <c r="B25" s="20"/>
      <c r="C25" s="24" t="s">
        <v>29</v>
      </c>
      <c r="D25" s="25"/>
      <c r="E25" s="25"/>
      <c r="F25" s="25"/>
      <c r="G25" s="25"/>
      <c r="H25" s="26"/>
      <c r="I25" s="3">
        <v>39133</v>
      </c>
      <c r="J25" s="13">
        <v>39133</v>
      </c>
      <c r="K25" s="14"/>
      <c r="L25" s="4"/>
      <c r="M25" s="4"/>
      <c r="N25" s="49"/>
      <c r="O25" s="49"/>
    </row>
    <row r="26" spans="1:15">
      <c r="A26" s="18"/>
      <c r="B26" s="20"/>
      <c r="C26" s="24" t="s">
        <v>30</v>
      </c>
      <c r="D26" s="25"/>
      <c r="E26" s="25"/>
      <c r="F26" s="25"/>
      <c r="G26" s="25"/>
      <c r="H26" s="26"/>
      <c r="I26" s="3">
        <v>135458</v>
      </c>
      <c r="J26" s="13">
        <v>165954</v>
      </c>
      <c r="K26" s="14"/>
      <c r="L26" s="3">
        <v>103537</v>
      </c>
      <c r="M26" s="4"/>
      <c r="N26" s="49"/>
      <c r="O26" s="49"/>
    </row>
    <row r="27" spans="1:15">
      <c r="A27" s="18"/>
      <c r="B27" s="20"/>
      <c r="C27" s="24" t="s">
        <v>31</v>
      </c>
      <c r="D27" s="25"/>
      <c r="E27" s="25"/>
      <c r="F27" s="25"/>
      <c r="G27" s="25"/>
      <c r="H27" s="26"/>
      <c r="I27" s="3">
        <v>355473</v>
      </c>
      <c r="J27" s="13">
        <v>436718</v>
      </c>
      <c r="K27" s="14"/>
      <c r="L27" s="3">
        <v>361608</v>
      </c>
      <c r="M27" s="4"/>
      <c r="N27" s="49"/>
      <c r="O27" s="49"/>
    </row>
    <row r="28" spans="1:15">
      <c r="A28" s="18"/>
      <c r="B28" s="20"/>
      <c r="C28" s="24" t="s">
        <v>32</v>
      </c>
      <c r="D28" s="25"/>
      <c r="E28" s="25"/>
      <c r="F28" s="25"/>
      <c r="G28" s="25"/>
      <c r="H28" s="26"/>
      <c r="I28" s="3">
        <v>152495</v>
      </c>
      <c r="J28" s="13">
        <v>173684</v>
      </c>
      <c r="K28" s="14"/>
      <c r="L28" s="3">
        <v>106671</v>
      </c>
      <c r="M28" s="4"/>
      <c r="N28" s="49"/>
      <c r="O28" s="49"/>
    </row>
    <row r="29" spans="1:15">
      <c r="A29" s="18"/>
      <c r="B29" s="20"/>
      <c r="C29" s="24" t="s">
        <v>33</v>
      </c>
      <c r="D29" s="25"/>
      <c r="E29" s="25"/>
      <c r="F29" s="25"/>
      <c r="G29" s="25"/>
      <c r="H29" s="26"/>
      <c r="I29" s="3">
        <v>77502</v>
      </c>
      <c r="J29" s="13">
        <v>131905</v>
      </c>
      <c r="K29" s="14"/>
      <c r="L29" s="3">
        <v>80234</v>
      </c>
      <c r="M29" s="4"/>
      <c r="N29" s="49"/>
      <c r="O29" s="49"/>
    </row>
    <row r="30" spans="1:15">
      <c r="A30" s="18"/>
      <c r="B30" s="20"/>
      <c r="C30" s="24" t="s">
        <v>34</v>
      </c>
      <c r="D30" s="25"/>
      <c r="E30" s="25"/>
      <c r="F30" s="25"/>
      <c r="G30" s="25"/>
      <c r="H30" s="26"/>
      <c r="I30" s="3">
        <v>50300</v>
      </c>
      <c r="J30" s="13"/>
      <c r="K30" s="14"/>
      <c r="L30" s="3">
        <v>12142</v>
      </c>
      <c r="M30" s="4"/>
      <c r="N30" s="49"/>
      <c r="O30" s="49"/>
    </row>
    <row r="31" spans="1:15">
      <c r="A31" s="21"/>
      <c r="B31" s="23"/>
      <c r="C31" s="27" t="s">
        <v>35</v>
      </c>
      <c r="D31" s="25"/>
      <c r="E31" s="25"/>
      <c r="F31" s="25"/>
      <c r="G31" s="25"/>
      <c r="H31" s="26"/>
      <c r="I31" s="3">
        <v>1257411</v>
      </c>
      <c r="J31" s="13">
        <v>1412359</v>
      </c>
      <c r="K31" s="14"/>
      <c r="L31" s="3">
        <f>SUM(L24:L30)</f>
        <v>996824</v>
      </c>
      <c r="M31" s="4"/>
      <c r="N31" s="49"/>
      <c r="O31" s="49"/>
    </row>
    <row r="32" spans="1:15">
      <c r="A32" s="15" t="s">
        <v>36</v>
      </c>
      <c r="B32" s="17"/>
      <c r="C32" s="24" t="s">
        <v>37</v>
      </c>
      <c r="D32" s="25"/>
      <c r="E32" s="25"/>
      <c r="F32" s="25"/>
      <c r="G32" s="25"/>
      <c r="H32" s="26"/>
      <c r="I32" s="3">
        <v>730922</v>
      </c>
      <c r="J32" s="13">
        <v>730922</v>
      </c>
      <c r="K32" s="14"/>
      <c r="L32" s="3">
        <v>448740</v>
      </c>
      <c r="M32" s="4"/>
      <c r="N32" s="49"/>
      <c r="O32" s="49"/>
    </row>
    <row r="33" spans="1:15">
      <c r="A33" s="18"/>
      <c r="B33" s="20"/>
      <c r="C33" s="24" t="s">
        <v>38</v>
      </c>
      <c r="D33" s="25"/>
      <c r="E33" s="25"/>
      <c r="F33" s="25"/>
      <c r="G33" s="25"/>
      <c r="H33" s="26"/>
      <c r="I33" s="3">
        <v>14390</v>
      </c>
      <c r="J33" s="13">
        <v>14390</v>
      </c>
      <c r="K33" s="14"/>
      <c r="L33" s="4"/>
      <c r="M33" s="4"/>
      <c r="N33" s="49"/>
      <c r="O33" s="49"/>
    </row>
    <row r="34" spans="1:15">
      <c r="A34" s="18"/>
      <c r="B34" s="20"/>
      <c r="C34" s="24" t="s">
        <v>39</v>
      </c>
      <c r="D34" s="25"/>
      <c r="E34" s="25"/>
      <c r="F34" s="25"/>
      <c r="G34" s="25"/>
      <c r="H34" s="26"/>
      <c r="I34" s="3">
        <v>1713</v>
      </c>
      <c r="J34" s="13">
        <v>1713</v>
      </c>
      <c r="K34" s="14"/>
      <c r="L34" s="4"/>
      <c r="M34" s="4"/>
      <c r="N34" s="49"/>
      <c r="O34" s="49"/>
    </row>
    <row r="35" spans="1:15">
      <c r="A35" s="21"/>
      <c r="B35" s="23"/>
      <c r="C35" s="27" t="s">
        <v>40</v>
      </c>
      <c r="D35" s="25"/>
      <c r="E35" s="25"/>
      <c r="F35" s="25"/>
      <c r="G35" s="25"/>
      <c r="H35" s="26"/>
      <c r="I35" s="3">
        <v>747025</v>
      </c>
      <c r="J35" s="13">
        <v>747025</v>
      </c>
      <c r="K35" s="14"/>
      <c r="L35" s="3">
        <f>SUM(L32:L34)</f>
        <v>448740</v>
      </c>
      <c r="M35" s="4"/>
      <c r="N35" s="49"/>
      <c r="O35" s="49"/>
    </row>
    <row r="36" spans="1:15">
      <c r="A36" s="10" t="s">
        <v>41</v>
      </c>
      <c r="B36" s="11"/>
      <c r="C36" s="11"/>
      <c r="D36" s="11"/>
      <c r="E36" s="11"/>
      <c r="F36" s="11"/>
      <c r="G36" s="11"/>
      <c r="H36" s="12"/>
      <c r="I36" s="3">
        <v>2219292</v>
      </c>
      <c r="J36" s="13">
        <v>2378271</v>
      </c>
      <c r="K36" s="14"/>
      <c r="L36" s="3">
        <f>SUM(L23,L31,L35)</f>
        <v>1536436</v>
      </c>
      <c r="M36" s="3">
        <v>0</v>
      </c>
      <c r="N36" s="49"/>
      <c r="O36" s="49"/>
    </row>
    <row r="37" spans="1:15" ht="0" hidden="1" customHeight="1">
      <c r="N37" s="49"/>
      <c r="O37" s="49"/>
    </row>
    <row r="38" spans="1:15" ht="25.9" customHeight="1">
      <c r="A38" s="28" t="s">
        <v>42</v>
      </c>
      <c r="B38" s="19"/>
      <c r="C38" s="19"/>
      <c r="D38" s="19"/>
      <c r="E38" s="19"/>
      <c r="F38" s="19"/>
      <c r="G38" s="19"/>
      <c r="H38" s="19"/>
      <c r="N38" s="49"/>
      <c r="O38" s="49"/>
    </row>
    <row r="39" spans="1:15" ht="31.5" customHeight="1">
      <c r="I39" s="1" t="s">
        <v>3</v>
      </c>
      <c r="J39" s="29" t="s">
        <v>145</v>
      </c>
      <c r="K39" s="30"/>
      <c r="L39" s="1" t="s">
        <v>4</v>
      </c>
      <c r="M39" s="1"/>
      <c r="N39" s="49"/>
      <c r="O39" s="49"/>
    </row>
    <row r="40" spans="1:15">
      <c r="A40" s="15" t="s">
        <v>43</v>
      </c>
      <c r="B40" s="16"/>
      <c r="C40" s="16"/>
      <c r="D40" s="16"/>
      <c r="E40" s="17"/>
      <c r="F40" s="32" t="s">
        <v>44</v>
      </c>
      <c r="G40" s="25"/>
      <c r="H40" s="26"/>
      <c r="I40" s="4" t="s">
        <v>45</v>
      </c>
      <c r="J40" s="36" t="s">
        <v>45</v>
      </c>
      <c r="K40" s="26"/>
      <c r="L40" s="4" t="s">
        <v>45</v>
      </c>
      <c r="M40" s="4" t="s">
        <v>45</v>
      </c>
      <c r="N40" s="49"/>
      <c r="O40" s="49"/>
    </row>
    <row r="41" spans="1:15">
      <c r="A41" s="18"/>
      <c r="B41" s="19"/>
      <c r="C41" s="19"/>
      <c r="D41" s="19"/>
      <c r="E41" s="20"/>
      <c r="F41" s="33" t="s">
        <v>45</v>
      </c>
      <c r="G41" s="17"/>
      <c r="H41" s="7" t="s">
        <v>46</v>
      </c>
      <c r="I41" s="3">
        <v>774664</v>
      </c>
      <c r="J41" s="36">
        <v>807493</v>
      </c>
      <c r="K41" s="26"/>
      <c r="L41" s="49">
        <v>321728</v>
      </c>
      <c r="M41" s="4"/>
      <c r="N41" s="49"/>
      <c r="O41" s="49"/>
    </row>
    <row r="42" spans="1:15">
      <c r="A42" s="18"/>
      <c r="B42" s="19"/>
      <c r="C42" s="19"/>
      <c r="D42" s="19"/>
      <c r="E42" s="20"/>
      <c r="F42" s="18"/>
      <c r="G42" s="20"/>
      <c r="H42" s="7" t="s">
        <v>47</v>
      </c>
      <c r="I42" s="3">
        <v>154056</v>
      </c>
      <c r="J42" s="36">
        <v>160201</v>
      </c>
      <c r="K42" s="26"/>
      <c r="L42" s="49">
        <v>98878</v>
      </c>
      <c r="M42" s="4"/>
      <c r="N42" s="49"/>
      <c r="O42" s="49"/>
    </row>
    <row r="43" spans="1:15">
      <c r="A43" s="18"/>
      <c r="B43" s="19"/>
      <c r="C43" s="19"/>
      <c r="D43" s="19"/>
      <c r="E43" s="20"/>
      <c r="F43" s="21"/>
      <c r="G43" s="23"/>
      <c r="H43" s="6" t="s">
        <v>48</v>
      </c>
      <c r="I43" s="3">
        <v>928720</v>
      </c>
      <c r="J43" s="36">
        <v>967694</v>
      </c>
      <c r="K43" s="26"/>
      <c r="L43" s="49">
        <f>SUM(L41:L42)</f>
        <v>420606</v>
      </c>
      <c r="M43" s="4"/>
      <c r="N43" s="49"/>
      <c r="O43" s="49"/>
    </row>
    <row r="44" spans="1:15">
      <c r="A44" s="18"/>
      <c r="B44" s="19"/>
      <c r="C44" s="19"/>
      <c r="D44" s="19"/>
      <c r="E44" s="20"/>
      <c r="F44" s="33" t="s">
        <v>45</v>
      </c>
      <c r="G44" s="17"/>
      <c r="H44" s="7" t="s">
        <v>49</v>
      </c>
      <c r="I44" s="3">
        <v>68058</v>
      </c>
      <c r="J44" s="36">
        <v>70922</v>
      </c>
      <c r="K44" s="26"/>
      <c r="L44" s="49">
        <v>31160</v>
      </c>
      <c r="M44" s="4"/>
      <c r="N44" s="49"/>
      <c r="O44" s="49"/>
    </row>
    <row r="45" spans="1:15">
      <c r="A45" s="18"/>
      <c r="B45" s="19"/>
      <c r="C45" s="19"/>
      <c r="D45" s="19"/>
      <c r="E45" s="20"/>
      <c r="F45" s="18"/>
      <c r="G45" s="20"/>
      <c r="H45" s="7" t="s">
        <v>50</v>
      </c>
      <c r="I45" s="3">
        <v>100897</v>
      </c>
      <c r="J45" s="36">
        <v>105235</v>
      </c>
      <c r="K45" s="26"/>
      <c r="L45" s="49">
        <v>37023</v>
      </c>
      <c r="M45" s="4"/>
      <c r="N45" s="49"/>
      <c r="O45" s="49"/>
    </row>
    <row r="46" spans="1:15">
      <c r="A46" s="18"/>
      <c r="B46" s="19"/>
      <c r="C46" s="19"/>
      <c r="D46" s="19"/>
      <c r="E46" s="20"/>
      <c r="F46" s="18"/>
      <c r="G46" s="20"/>
      <c r="H46" s="7" t="s">
        <v>51</v>
      </c>
      <c r="I46" s="3">
        <v>185302</v>
      </c>
      <c r="J46" s="36">
        <v>192429</v>
      </c>
      <c r="K46" s="26"/>
      <c r="L46" s="49">
        <v>85874</v>
      </c>
      <c r="M46" s="4"/>
      <c r="N46" s="49"/>
      <c r="O46" s="49"/>
    </row>
    <row r="47" spans="1:15">
      <c r="A47" s="18"/>
      <c r="B47" s="19"/>
      <c r="C47" s="19"/>
      <c r="D47" s="19"/>
      <c r="E47" s="20"/>
      <c r="F47" s="18"/>
      <c r="G47" s="20"/>
      <c r="H47" s="7" t="s">
        <v>52</v>
      </c>
      <c r="I47" s="4"/>
      <c r="J47" s="36"/>
      <c r="K47" s="26"/>
      <c r="L47" s="49">
        <v>1095</v>
      </c>
      <c r="M47" s="4"/>
      <c r="N47" s="49"/>
      <c r="O47" s="49"/>
    </row>
    <row r="48" spans="1:15">
      <c r="A48" s="18"/>
      <c r="B48" s="19"/>
      <c r="C48" s="19"/>
      <c r="D48" s="19"/>
      <c r="E48" s="20"/>
      <c r="F48" s="21"/>
      <c r="G48" s="23"/>
      <c r="H48" s="6" t="s">
        <v>53</v>
      </c>
      <c r="I48" s="3">
        <v>354257</v>
      </c>
      <c r="J48" s="37">
        <v>368586</v>
      </c>
      <c r="K48" s="38"/>
      <c r="L48" s="49">
        <f>SUM(L44:L47)</f>
        <v>155152</v>
      </c>
      <c r="M48" s="4"/>
      <c r="N48" s="49"/>
      <c r="O48" s="49"/>
    </row>
    <row r="49" spans="1:15">
      <c r="A49" s="18"/>
      <c r="B49" s="19"/>
      <c r="C49" s="19"/>
      <c r="D49" s="19"/>
      <c r="E49" s="20"/>
      <c r="F49" s="33" t="s">
        <v>45</v>
      </c>
      <c r="G49" s="17"/>
      <c r="H49" s="7" t="s">
        <v>54</v>
      </c>
      <c r="I49" s="3">
        <v>1214</v>
      </c>
      <c r="J49" s="9"/>
      <c r="K49" s="9">
        <v>1214</v>
      </c>
      <c r="L49" s="49">
        <v>3770</v>
      </c>
      <c r="M49" s="4"/>
      <c r="N49" s="49"/>
      <c r="O49" s="49"/>
    </row>
    <row r="50" spans="1:15">
      <c r="A50" s="18"/>
      <c r="B50" s="19"/>
      <c r="C50" s="19"/>
      <c r="D50" s="19"/>
      <c r="E50" s="20"/>
      <c r="F50" s="18"/>
      <c r="G50" s="20"/>
      <c r="H50" s="7" t="s">
        <v>55</v>
      </c>
      <c r="I50" s="3">
        <v>70</v>
      </c>
      <c r="J50" s="9"/>
      <c r="K50" s="9">
        <v>70</v>
      </c>
      <c r="L50" s="49">
        <v>0</v>
      </c>
      <c r="M50" s="4"/>
      <c r="N50" s="49"/>
      <c r="O50" s="49"/>
    </row>
    <row r="51" spans="1:15">
      <c r="A51" s="18"/>
      <c r="B51" s="19"/>
      <c r="C51" s="19"/>
      <c r="D51" s="19"/>
      <c r="E51" s="20"/>
      <c r="F51" s="21"/>
      <c r="G51" s="23"/>
      <c r="H51" s="6" t="s">
        <v>56</v>
      </c>
      <c r="I51" s="3">
        <v>1284</v>
      </c>
      <c r="J51" s="9"/>
      <c r="K51" s="9">
        <v>1284</v>
      </c>
      <c r="L51" s="49">
        <f>SUM(L49:L50)</f>
        <v>3770</v>
      </c>
      <c r="M51" s="4"/>
      <c r="N51" s="49"/>
      <c r="O51" s="49"/>
    </row>
    <row r="52" spans="1:15">
      <c r="A52" s="18"/>
      <c r="B52" s="19"/>
      <c r="C52" s="19"/>
      <c r="D52" s="19"/>
      <c r="E52" s="20"/>
      <c r="F52" s="33" t="s">
        <v>45</v>
      </c>
      <c r="G52" s="17"/>
      <c r="H52" s="7" t="s">
        <v>57</v>
      </c>
      <c r="I52" s="3">
        <v>12647</v>
      </c>
      <c r="J52" s="9"/>
      <c r="K52" s="9">
        <v>27467</v>
      </c>
      <c r="L52" s="49">
        <v>32349</v>
      </c>
      <c r="M52" s="4"/>
      <c r="N52" s="49"/>
      <c r="O52" s="49"/>
    </row>
    <row r="53" spans="1:15">
      <c r="A53" s="18"/>
      <c r="B53" s="19"/>
      <c r="C53" s="19"/>
      <c r="D53" s="19"/>
      <c r="E53" s="20"/>
      <c r="F53" s="18"/>
      <c r="G53" s="20"/>
      <c r="H53" s="7" t="s">
        <v>58</v>
      </c>
      <c r="I53" s="3">
        <v>2432</v>
      </c>
      <c r="J53" s="9"/>
      <c r="K53" s="9">
        <v>2432</v>
      </c>
      <c r="L53" s="49">
        <v>679</v>
      </c>
      <c r="M53" s="4"/>
      <c r="N53" s="49"/>
      <c r="O53" s="49"/>
    </row>
    <row r="54" spans="1:15">
      <c r="A54" s="18"/>
      <c r="B54" s="19"/>
      <c r="C54" s="19"/>
      <c r="D54" s="19"/>
      <c r="E54" s="20"/>
      <c r="F54" s="21"/>
      <c r="G54" s="23"/>
      <c r="H54" s="6" t="s">
        <v>59</v>
      </c>
      <c r="I54" s="3">
        <v>15079</v>
      </c>
      <c r="J54" s="9"/>
      <c r="K54" s="9">
        <v>29899</v>
      </c>
      <c r="L54" s="49">
        <f>SUM(L52:L53)</f>
        <v>33028</v>
      </c>
      <c r="M54" s="4"/>
      <c r="N54" s="49"/>
      <c r="O54" s="49"/>
    </row>
    <row r="55" spans="1:15">
      <c r="A55" s="18"/>
      <c r="B55" s="19"/>
      <c r="C55" s="19"/>
      <c r="D55" s="19"/>
      <c r="E55" s="20"/>
      <c r="F55" s="33" t="s">
        <v>45</v>
      </c>
      <c r="G55" s="17"/>
      <c r="H55" s="7" t="s">
        <v>60</v>
      </c>
      <c r="I55" s="3">
        <v>23535</v>
      </c>
      <c r="J55" s="9"/>
      <c r="K55" s="9">
        <v>23535</v>
      </c>
      <c r="L55" s="49">
        <v>26332</v>
      </c>
      <c r="M55" s="4"/>
      <c r="N55" s="49"/>
      <c r="O55" s="49"/>
    </row>
    <row r="56" spans="1:15">
      <c r="A56" s="18"/>
      <c r="B56" s="19"/>
      <c r="C56" s="19"/>
      <c r="D56" s="19"/>
      <c r="E56" s="20"/>
      <c r="F56" s="18"/>
      <c r="G56" s="20"/>
      <c r="H56" s="7" t="s">
        <v>61</v>
      </c>
      <c r="I56" s="3">
        <v>1176</v>
      </c>
      <c r="J56" s="9"/>
      <c r="K56" s="9">
        <v>1176</v>
      </c>
      <c r="L56" s="49">
        <v>0</v>
      </c>
      <c r="M56" s="4"/>
      <c r="N56" s="49"/>
      <c r="O56" s="49"/>
    </row>
    <row r="57" spans="1:15">
      <c r="A57" s="18"/>
      <c r="B57" s="19"/>
      <c r="C57" s="19"/>
      <c r="D57" s="19"/>
      <c r="E57" s="20"/>
      <c r="F57" s="21"/>
      <c r="G57" s="23"/>
      <c r="H57" s="6" t="s">
        <v>62</v>
      </c>
      <c r="I57" s="3">
        <v>24711</v>
      </c>
      <c r="J57" s="9"/>
      <c r="K57" s="9">
        <v>24711</v>
      </c>
      <c r="L57" s="49">
        <f>SUM(L55:L56)</f>
        <v>26332</v>
      </c>
      <c r="M57" s="4"/>
      <c r="N57" s="49"/>
      <c r="O57" s="49"/>
    </row>
    <row r="58" spans="1:15">
      <c r="A58" s="21"/>
      <c r="B58" s="22"/>
      <c r="C58" s="22"/>
      <c r="D58" s="22"/>
      <c r="E58" s="23"/>
      <c r="F58" s="27" t="s">
        <v>63</v>
      </c>
      <c r="G58" s="25"/>
      <c r="H58" s="26"/>
      <c r="I58" s="3">
        <v>1324051</v>
      </c>
      <c r="J58" s="9"/>
      <c r="K58" s="9">
        <v>1392174</v>
      </c>
      <c r="L58" s="49">
        <f>SUM(L43,L48,L51,L54,L57)</f>
        <v>638888</v>
      </c>
      <c r="M58" s="4"/>
      <c r="N58" s="49"/>
      <c r="O58" s="49"/>
    </row>
    <row r="59" spans="1:15">
      <c r="A59" s="15" t="s">
        <v>64</v>
      </c>
      <c r="B59" s="16"/>
      <c r="C59" s="16"/>
      <c r="D59" s="16"/>
      <c r="E59" s="17"/>
      <c r="F59" s="32" t="s">
        <v>44</v>
      </c>
      <c r="G59" s="25"/>
      <c r="H59" s="26"/>
      <c r="I59" s="4" t="s">
        <v>45</v>
      </c>
      <c r="J59" s="36" t="s">
        <v>45</v>
      </c>
      <c r="K59" s="26"/>
      <c r="L59" s="4" t="s">
        <v>45</v>
      </c>
      <c r="M59" s="4" t="s">
        <v>45</v>
      </c>
      <c r="N59" s="49"/>
      <c r="O59" s="49"/>
    </row>
    <row r="60" spans="1:15">
      <c r="A60" s="18"/>
      <c r="B60" s="19"/>
      <c r="C60" s="19"/>
      <c r="D60" s="19"/>
      <c r="E60" s="20"/>
      <c r="F60" s="33" t="s">
        <v>45</v>
      </c>
      <c r="G60" s="17"/>
      <c r="H60" s="7" t="s">
        <v>65</v>
      </c>
      <c r="I60" s="3">
        <v>91182</v>
      </c>
      <c r="J60" s="34">
        <v>96798</v>
      </c>
      <c r="K60" s="35"/>
      <c r="L60" s="49">
        <v>43542</v>
      </c>
      <c r="M60" s="4"/>
      <c r="N60" s="49"/>
      <c r="O60" s="49"/>
    </row>
    <row r="61" spans="1:15">
      <c r="A61" s="18"/>
      <c r="B61" s="19"/>
      <c r="C61" s="19"/>
      <c r="D61" s="19"/>
      <c r="E61" s="20"/>
      <c r="F61" s="21"/>
      <c r="G61" s="23"/>
      <c r="H61" s="6" t="s">
        <v>48</v>
      </c>
      <c r="I61" s="3">
        <v>91182</v>
      </c>
      <c r="J61" s="34">
        <v>96798</v>
      </c>
      <c r="K61" s="35"/>
      <c r="L61" s="49">
        <f>SUM(L60)</f>
        <v>43542</v>
      </c>
      <c r="M61" s="4"/>
      <c r="N61" s="49"/>
      <c r="O61" s="49"/>
    </row>
    <row r="62" spans="1:15">
      <c r="A62" s="18"/>
      <c r="B62" s="19"/>
      <c r="C62" s="19"/>
      <c r="D62" s="19"/>
      <c r="E62" s="20"/>
      <c r="F62" s="33" t="s">
        <v>45</v>
      </c>
      <c r="G62" s="17"/>
      <c r="H62" s="7" t="s">
        <v>49</v>
      </c>
      <c r="I62" s="3">
        <v>6778</v>
      </c>
      <c r="J62" s="34">
        <v>7208</v>
      </c>
      <c r="K62" s="35"/>
      <c r="L62" s="49">
        <v>3214</v>
      </c>
      <c r="M62" s="4"/>
      <c r="N62" s="49"/>
      <c r="O62" s="49"/>
    </row>
    <row r="63" spans="1:15">
      <c r="A63" s="18"/>
      <c r="B63" s="19"/>
      <c r="C63" s="19"/>
      <c r="D63" s="19"/>
      <c r="E63" s="20"/>
      <c r="F63" s="18"/>
      <c r="G63" s="20"/>
      <c r="H63" s="7" t="s">
        <v>50</v>
      </c>
      <c r="I63" s="3">
        <v>4003</v>
      </c>
      <c r="J63" s="34">
        <v>4153</v>
      </c>
      <c r="K63" s="35"/>
      <c r="L63" s="49">
        <v>2176</v>
      </c>
      <c r="M63" s="4"/>
      <c r="N63" s="49"/>
      <c r="O63" s="49"/>
    </row>
    <row r="64" spans="1:15">
      <c r="A64" s="18"/>
      <c r="B64" s="19"/>
      <c r="C64" s="19"/>
      <c r="D64" s="19"/>
      <c r="E64" s="20"/>
      <c r="F64" s="18"/>
      <c r="G64" s="20"/>
      <c r="H64" s="7" t="s">
        <v>51</v>
      </c>
      <c r="I64" s="3">
        <v>20328</v>
      </c>
      <c r="J64" s="34">
        <v>20328</v>
      </c>
      <c r="K64" s="35"/>
      <c r="L64" s="49">
        <v>12151</v>
      </c>
      <c r="M64" s="4"/>
      <c r="N64" s="49"/>
      <c r="O64" s="49"/>
    </row>
    <row r="65" spans="1:15">
      <c r="A65" s="18"/>
      <c r="B65" s="19"/>
      <c r="C65" s="19"/>
      <c r="D65" s="19"/>
      <c r="E65" s="20"/>
      <c r="F65" s="21"/>
      <c r="G65" s="23"/>
      <c r="H65" s="6" t="s">
        <v>53</v>
      </c>
      <c r="I65" s="3">
        <v>31109</v>
      </c>
      <c r="J65" s="34">
        <v>31689</v>
      </c>
      <c r="K65" s="35"/>
      <c r="L65" s="49">
        <f>SUM(L62:L64)</f>
        <v>17541</v>
      </c>
      <c r="M65" s="4"/>
      <c r="N65" s="49"/>
      <c r="O65" s="49"/>
    </row>
    <row r="66" spans="1:15">
      <c r="A66" s="18"/>
      <c r="B66" s="19"/>
      <c r="C66" s="19"/>
      <c r="D66" s="19"/>
      <c r="E66" s="20"/>
      <c r="F66" s="33" t="s">
        <v>45</v>
      </c>
      <c r="G66" s="17"/>
      <c r="H66" s="7" t="s">
        <v>54</v>
      </c>
      <c r="I66" s="3">
        <v>6225</v>
      </c>
      <c r="J66" s="34">
        <v>6062</v>
      </c>
      <c r="K66" s="35"/>
      <c r="L66" s="49">
        <v>14395</v>
      </c>
      <c r="M66" s="4"/>
      <c r="N66" s="49"/>
      <c r="O66" s="49"/>
    </row>
    <row r="67" spans="1:15">
      <c r="A67" s="18"/>
      <c r="B67" s="19"/>
      <c r="C67" s="19"/>
      <c r="D67" s="19"/>
      <c r="E67" s="20"/>
      <c r="F67" s="18"/>
      <c r="G67" s="20"/>
      <c r="H67" s="7" t="s">
        <v>55</v>
      </c>
      <c r="I67" s="3">
        <v>33401</v>
      </c>
      <c r="J67" s="34">
        <v>34636</v>
      </c>
      <c r="K67" s="35"/>
      <c r="L67" s="49">
        <v>17184</v>
      </c>
      <c r="M67" s="4"/>
      <c r="N67" s="49"/>
      <c r="O67" s="49"/>
    </row>
    <row r="68" spans="1:15">
      <c r="A68" s="18"/>
      <c r="B68" s="19"/>
      <c r="C68" s="19"/>
      <c r="D68" s="19"/>
      <c r="E68" s="20"/>
      <c r="F68" s="21"/>
      <c r="G68" s="23"/>
      <c r="H68" s="6" t="s">
        <v>56</v>
      </c>
      <c r="I68" s="3">
        <v>39626</v>
      </c>
      <c r="J68" s="34">
        <v>40698</v>
      </c>
      <c r="K68" s="35"/>
      <c r="L68" s="49">
        <f>SUM(L66:L67)</f>
        <v>31579</v>
      </c>
      <c r="M68" s="4"/>
      <c r="N68" s="49"/>
      <c r="O68" s="49"/>
    </row>
    <row r="69" spans="1:15">
      <c r="A69" s="18"/>
      <c r="B69" s="19"/>
      <c r="C69" s="19"/>
      <c r="D69" s="19"/>
      <c r="E69" s="20"/>
      <c r="F69" s="33" t="s">
        <v>45</v>
      </c>
      <c r="G69" s="17"/>
      <c r="H69" s="7" t="s">
        <v>66</v>
      </c>
      <c r="I69" s="4"/>
      <c r="J69" s="34"/>
      <c r="K69" s="35"/>
      <c r="L69" s="49">
        <v>1255</v>
      </c>
      <c r="M69" s="4"/>
      <c r="N69" s="49"/>
      <c r="O69" s="49"/>
    </row>
    <row r="70" spans="1:15">
      <c r="A70" s="18"/>
      <c r="B70" s="19"/>
      <c r="C70" s="19"/>
      <c r="D70" s="19"/>
      <c r="E70" s="20"/>
      <c r="F70" s="21"/>
      <c r="G70" s="23"/>
      <c r="H70" s="6" t="s">
        <v>67</v>
      </c>
      <c r="I70" s="4"/>
      <c r="J70" s="34"/>
      <c r="K70" s="35"/>
      <c r="L70" s="49">
        <f>SUM(L69)</f>
        <v>1255</v>
      </c>
      <c r="M70" s="4"/>
      <c r="N70" s="49"/>
      <c r="O70" s="49"/>
    </row>
    <row r="71" spans="1:15">
      <c r="A71" s="18"/>
      <c r="B71" s="19"/>
      <c r="C71" s="19"/>
      <c r="D71" s="19"/>
      <c r="E71" s="20"/>
      <c r="F71" s="33" t="s">
        <v>45</v>
      </c>
      <c r="G71" s="17"/>
      <c r="H71" s="7" t="s">
        <v>68</v>
      </c>
      <c r="I71" s="3">
        <v>455</v>
      </c>
      <c r="J71" s="34">
        <v>455</v>
      </c>
      <c r="K71" s="35"/>
      <c r="L71" s="49">
        <v>0</v>
      </c>
      <c r="M71" s="4"/>
      <c r="N71" s="49"/>
      <c r="O71" s="49"/>
    </row>
    <row r="72" spans="1:15">
      <c r="A72" s="18"/>
      <c r="B72" s="19"/>
      <c r="C72" s="19"/>
      <c r="D72" s="19"/>
      <c r="E72" s="20"/>
      <c r="F72" s="18"/>
      <c r="G72" s="20"/>
      <c r="H72" s="7" t="s">
        <v>69</v>
      </c>
      <c r="I72" s="3">
        <v>61044</v>
      </c>
      <c r="J72" s="34">
        <v>61260</v>
      </c>
      <c r="K72" s="35"/>
      <c r="L72" s="49">
        <v>53727</v>
      </c>
      <c r="M72" s="4"/>
      <c r="N72" s="49"/>
      <c r="O72" s="49"/>
    </row>
    <row r="73" spans="1:15">
      <c r="A73" s="18"/>
      <c r="B73" s="19"/>
      <c r="C73" s="19"/>
      <c r="D73" s="19"/>
      <c r="E73" s="20"/>
      <c r="F73" s="21"/>
      <c r="G73" s="23"/>
      <c r="H73" s="6" t="s">
        <v>70</v>
      </c>
      <c r="I73" s="3">
        <v>61499</v>
      </c>
      <c r="J73" s="34">
        <v>61715</v>
      </c>
      <c r="K73" s="35"/>
      <c r="L73" s="49">
        <f>SUM(L71:L72)</f>
        <v>53727</v>
      </c>
      <c r="M73" s="4"/>
      <c r="N73" s="49"/>
      <c r="O73" s="49"/>
    </row>
    <row r="74" spans="1:15">
      <c r="A74" s="18"/>
      <c r="B74" s="19"/>
      <c r="C74" s="19"/>
      <c r="D74" s="19"/>
      <c r="E74" s="20"/>
      <c r="F74" s="33" t="s">
        <v>45</v>
      </c>
      <c r="G74" s="17"/>
      <c r="H74" s="7" t="s">
        <v>57</v>
      </c>
      <c r="I74" s="3">
        <v>55430</v>
      </c>
      <c r="J74" s="34">
        <v>55430</v>
      </c>
      <c r="K74" s="35"/>
      <c r="L74" s="49">
        <v>14198</v>
      </c>
      <c r="M74" s="4"/>
      <c r="N74" s="49"/>
      <c r="O74" s="49"/>
    </row>
    <row r="75" spans="1:15">
      <c r="A75" s="18"/>
      <c r="B75" s="19"/>
      <c r="C75" s="19"/>
      <c r="D75" s="19"/>
      <c r="E75" s="20"/>
      <c r="F75" s="21"/>
      <c r="G75" s="23"/>
      <c r="H75" s="6" t="s">
        <v>59</v>
      </c>
      <c r="I75" s="3">
        <v>55430</v>
      </c>
      <c r="J75" s="34">
        <v>55430</v>
      </c>
      <c r="K75" s="35"/>
      <c r="L75" s="49">
        <f>SUM(L74)</f>
        <v>14198</v>
      </c>
      <c r="M75" s="4"/>
      <c r="N75" s="49"/>
      <c r="O75" s="49"/>
    </row>
    <row r="76" spans="1:15">
      <c r="A76" s="18"/>
      <c r="B76" s="19"/>
      <c r="C76" s="19"/>
      <c r="D76" s="19"/>
      <c r="E76" s="20"/>
      <c r="F76" s="33" t="s">
        <v>45</v>
      </c>
      <c r="G76" s="17"/>
      <c r="H76" s="7" t="s">
        <v>61</v>
      </c>
      <c r="I76" s="3">
        <v>1292</v>
      </c>
      <c r="J76" s="34">
        <v>1292</v>
      </c>
      <c r="K76" s="35"/>
      <c r="L76" s="49">
        <v>1548</v>
      </c>
      <c r="M76" s="4"/>
      <c r="N76" s="49"/>
      <c r="O76" s="49"/>
    </row>
    <row r="77" spans="1:15">
      <c r="A77" s="18"/>
      <c r="B77" s="19"/>
      <c r="C77" s="19"/>
      <c r="D77" s="19"/>
      <c r="E77" s="20"/>
      <c r="F77" s="21"/>
      <c r="G77" s="23"/>
      <c r="H77" s="6" t="s">
        <v>62</v>
      </c>
      <c r="I77" s="3">
        <v>1292</v>
      </c>
      <c r="J77" s="34">
        <v>1292</v>
      </c>
      <c r="K77" s="35"/>
      <c r="L77" s="49">
        <f>SUM(L76)</f>
        <v>1548</v>
      </c>
      <c r="M77" s="4"/>
      <c r="N77" s="49"/>
      <c r="O77" s="49"/>
    </row>
    <row r="78" spans="1:15">
      <c r="A78" s="21"/>
      <c r="B78" s="22"/>
      <c r="C78" s="22"/>
      <c r="D78" s="22"/>
      <c r="E78" s="23"/>
      <c r="F78" s="27" t="s">
        <v>71</v>
      </c>
      <c r="G78" s="25"/>
      <c r="H78" s="26"/>
      <c r="I78" s="3">
        <v>280138</v>
      </c>
      <c r="J78" s="34">
        <v>287622</v>
      </c>
      <c r="K78" s="35"/>
      <c r="L78" s="49">
        <f>SUM(L61,L65,L68,L73,L75,L77)</f>
        <v>162135</v>
      </c>
      <c r="M78" s="4"/>
      <c r="N78" s="49"/>
      <c r="O78" s="49"/>
    </row>
    <row r="79" spans="1:15">
      <c r="A79" s="15" t="s">
        <v>72</v>
      </c>
      <c r="B79" s="16"/>
      <c r="C79" s="16"/>
      <c r="D79" s="16"/>
      <c r="E79" s="17"/>
      <c r="F79" s="32" t="s">
        <v>73</v>
      </c>
      <c r="G79" s="25"/>
      <c r="H79" s="26"/>
      <c r="I79" s="4" t="s">
        <v>45</v>
      </c>
      <c r="J79" s="36" t="s">
        <v>45</v>
      </c>
      <c r="K79" s="26"/>
      <c r="L79" s="4" t="s">
        <v>45</v>
      </c>
      <c r="M79" s="4" t="s">
        <v>45</v>
      </c>
      <c r="N79" s="49"/>
      <c r="O79" s="49"/>
    </row>
    <row r="80" spans="1:15">
      <c r="A80" s="18"/>
      <c r="B80" s="19"/>
      <c r="C80" s="19"/>
      <c r="D80" s="19"/>
      <c r="E80" s="20"/>
      <c r="F80" s="33" t="s">
        <v>45</v>
      </c>
      <c r="G80" s="17"/>
      <c r="H80" s="7" t="s">
        <v>74</v>
      </c>
      <c r="I80" s="4"/>
      <c r="J80" s="36"/>
      <c r="K80" s="26"/>
      <c r="L80" s="3">
        <v>788</v>
      </c>
      <c r="M80" s="4"/>
      <c r="N80" s="49"/>
      <c r="O80" s="49"/>
    </row>
    <row r="81" spans="1:15">
      <c r="A81" s="18"/>
      <c r="B81" s="19"/>
      <c r="C81" s="19"/>
      <c r="D81" s="19"/>
      <c r="E81" s="20"/>
      <c r="F81" s="18"/>
      <c r="G81" s="20"/>
      <c r="H81" s="7" t="s">
        <v>55</v>
      </c>
      <c r="I81" s="3">
        <v>30758</v>
      </c>
      <c r="J81" s="34">
        <v>30758</v>
      </c>
      <c r="K81" s="35"/>
      <c r="L81" s="49">
        <v>18823</v>
      </c>
      <c r="M81" s="4"/>
      <c r="N81" s="49"/>
      <c r="O81" s="49"/>
    </row>
    <row r="82" spans="1:15">
      <c r="A82" s="18"/>
      <c r="B82" s="19"/>
      <c r="C82" s="19"/>
      <c r="D82" s="19"/>
      <c r="E82" s="20"/>
      <c r="F82" s="21"/>
      <c r="G82" s="23"/>
      <c r="H82" s="6" t="s">
        <v>56</v>
      </c>
      <c r="I82" s="3">
        <v>30758</v>
      </c>
      <c r="J82" s="34">
        <v>30758</v>
      </c>
      <c r="K82" s="35"/>
      <c r="L82" s="49">
        <f>SUM(L80:L81)</f>
        <v>19611</v>
      </c>
      <c r="M82" s="4"/>
      <c r="N82" s="49"/>
      <c r="O82" s="49"/>
    </row>
    <row r="83" spans="1:15">
      <c r="A83" s="18"/>
      <c r="B83" s="19"/>
      <c r="C83" s="19"/>
      <c r="D83" s="19"/>
      <c r="E83" s="20"/>
      <c r="F83" s="33" t="s">
        <v>45</v>
      </c>
      <c r="G83" s="17"/>
      <c r="H83" s="7" t="s">
        <v>69</v>
      </c>
      <c r="I83" s="3">
        <v>200</v>
      </c>
      <c r="J83" s="34"/>
      <c r="K83" s="35"/>
      <c r="L83" s="49">
        <v>0</v>
      </c>
      <c r="M83" s="4"/>
      <c r="N83" s="49"/>
      <c r="O83" s="49"/>
    </row>
    <row r="84" spans="1:15">
      <c r="A84" s="18"/>
      <c r="B84" s="19"/>
      <c r="C84" s="19"/>
      <c r="D84" s="19"/>
      <c r="E84" s="20"/>
      <c r="F84" s="21"/>
      <c r="G84" s="23"/>
      <c r="H84" s="6" t="s">
        <v>70</v>
      </c>
      <c r="I84" s="3">
        <v>200</v>
      </c>
      <c r="J84" s="34"/>
      <c r="K84" s="35"/>
      <c r="L84" s="49">
        <f>SUM(L83)</f>
        <v>0</v>
      </c>
      <c r="M84" s="4"/>
      <c r="N84" s="49"/>
      <c r="O84" s="49"/>
    </row>
    <row r="85" spans="1:15">
      <c r="A85" s="18"/>
      <c r="B85" s="19"/>
      <c r="C85" s="19"/>
      <c r="D85" s="19"/>
      <c r="E85" s="20"/>
      <c r="F85" s="33" t="s">
        <v>45</v>
      </c>
      <c r="G85" s="17"/>
      <c r="H85" s="7" t="s">
        <v>61</v>
      </c>
      <c r="I85" s="3">
        <v>11046</v>
      </c>
      <c r="J85" s="34">
        <v>11046</v>
      </c>
      <c r="K85" s="35"/>
      <c r="L85" s="49">
        <v>0</v>
      </c>
      <c r="M85" s="4"/>
      <c r="N85" s="49"/>
      <c r="O85" s="49"/>
    </row>
    <row r="86" spans="1:15">
      <c r="A86" s="18"/>
      <c r="B86" s="19"/>
      <c r="C86" s="19"/>
      <c r="D86" s="19"/>
      <c r="E86" s="20"/>
      <c r="F86" s="21"/>
      <c r="G86" s="23"/>
      <c r="H86" s="6" t="s">
        <v>62</v>
      </c>
      <c r="I86" s="3">
        <v>11046</v>
      </c>
      <c r="J86" s="34">
        <v>11046</v>
      </c>
      <c r="K86" s="35"/>
      <c r="L86" s="49">
        <f>SUM(L85)</f>
        <v>0</v>
      </c>
      <c r="M86" s="4"/>
      <c r="N86" s="49"/>
      <c r="O86" s="49"/>
    </row>
    <row r="87" spans="1:15">
      <c r="A87" s="21"/>
      <c r="B87" s="22"/>
      <c r="C87" s="22"/>
      <c r="D87" s="22"/>
      <c r="E87" s="23"/>
      <c r="F87" s="27" t="s">
        <v>75</v>
      </c>
      <c r="G87" s="25"/>
      <c r="H87" s="26"/>
      <c r="I87" s="3">
        <v>42004</v>
      </c>
      <c r="J87" s="34">
        <v>41804</v>
      </c>
      <c r="K87" s="35"/>
      <c r="L87" s="49">
        <f>SUM(I87:K87,L82,L84,L86)</f>
        <v>103419</v>
      </c>
      <c r="M87" s="4"/>
      <c r="N87" s="49"/>
      <c r="O87" s="49"/>
    </row>
    <row r="88" spans="1:15">
      <c r="A88" s="15" t="s">
        <v>76</v>
      </c>
      <c r="B88" s="16"/>
      <c r="C88" s="16"/>
      <c r="D88" s="16"/>
      <c r="E88" s="17"/>
      <c r="F88" s="32" t="s">
        <v>44</v>
      </c>
      <c r="G88" s="25"/>
      <c r="H88" s="26"/>
      <c r="I88" s="4" t="s">
        <v>45</v>
      </c>
      <c r="J88" s="34" t="s">
        <v>45</v>
      </c>
      <c r="K88" s="35"/>
      <c r="L88" s="4" t="s">
        <v>45</v>
      </c>
      <c r="M88" s="4" t="s">
        <v>45</v>
      </c>
      <c r="N88" s="49"/>
      <c r="O88" s="49"/>
    </row>
    <row r="89" spans="1:15">
      <c r="A89" s="18"/>
      <c r="B89" s="19"/>
      <c r="C89" s="19"/>
      <c r="D89" s="19"/>
      <c r="E89" s="20"/>
      <c r="F89" s="33" t="s">
        <v>45</v>
      </c>
      <c r="G89" s="17"/>
      <c r="H89" s="7" t="s">
        <v>77</v>
      </c>
      <c r="I89" s="3">
        <v>109809</v>
      </c>
      <c r="J89" s="34">
        <v>114087</v>
      </c>
      <c r="K89" s="35"/>
      <c r="L89" s="49">
        <v>59802</v>
      </c>
      <c r="M89" s="4"/>
      <c r="N89" s="49"/>
      <c r="O89" s="49"/>
    </row>
    <row r="90" spans="1:15" ht="25.5">
      <c r="A90" s="18"/>
      <c r="B90" s="19"/>
      <c r="C90" s="19"/>
      <c r="D90" s="19"/>
      <c r="E90" s="20"/>
      <c r="F90" s="18"/>
      <c r="G90" s="20"/>
      <c r="H90" s="7" t="s">
        <v>78</v>
      </c>
      <c r="I90" s="3">
        <v>60890</v>
      </c>
      <c r="J90" s="34">
        <v>63743</v>
      </c>
      <c r="K90" s="35"/>
      <c r="L90" s="49">
        <v>32337</v>
      </c>
      <c r="M90" s="4"/>
      <c r="N90" s="49"/>
      <c r="O90" s="49"/>
    </row>
    <row r="91" spans="1:15">
      <c r="A91" s="18"/>
      <c r="B91" s="19"/>
      <c r="C91" s="19"/>
      <c r="D91" s="19"/>
      <c r="E91" s="20"/>
      <c r="F91" s="21"/>
      <c r="G91" s="23"/>
      <c r="H91" s="6" t="s">
        <v>48</v>
      </c>
      <c r="I91" s="3">
        <v>170699</v>
      </c>
      <c r="J91" s="34">
        <v>177830</v>
      </c>
      <c r="K91" s="35"/>
      <c r="L91" s="49">
        <f>SUM(L89:L90)</f>
        <v>92139</v>
      </c>
      <c r="M91" s="4"/>
      <c r="N91" s="49"/>
      <c r="O91" s="49"/>
    </row>
    <row r="92" spans="1:15">
      <c r="A92" s="18"/>
      <c r="B92" s="19"/>
      <c r="C92" s="19"/>
      <c r="D92" s="19"/>
      <c r="E92" s="20"/>
      <c r="F92" s="33" t="s">
        <v>45</v>
      </c>
      <c r="G92" s="17"/>
      <c r="H92" s="7" t="s">
        <v>49</v>
      </c>
      <c r="I92" s="3">
        <v>12665</v>
      </c>
      <c r="J92" s="34">
        <v>13193</v>
      </c>
      <c r="K92" s="35"/>
      <c r="L92" s="49">
        <v>6814</v>
      </c>
      <c r="M92" s="4"/>
      <c r="N92" s="49"/>
      <c r="O92" s="49"/>
    </row>
    <row r="93" spans="1:15">
      <c r="A93" s="18"/>
      <c r="B93" s="19"/>
      <c r="C93" s="19"/>
      <c r="D93" s="19"/>
      <c r="E93" s="20"/>
      <c r="F93" s="18"/>
      <c r="G93" s="20"/>
      <c r="H93" s="7" t="s">
        <v>50</v>
      </c>
      <c r="I93" s="3">
        <v>19313</v>
      </c>
      <c r="J93" s="34">
        <v>20096</v>
      </c>
      <c r="K93" s="35"/>
      <c r="L93" s="49">
        <v>10586</v>
      </c>
      <c r="M93" s="4"/>
      <c r="N93" s="49"/>
      <c r="O93" s="49"/>
    </row>
    <row r="94" spans="1:15">
      <c r="A94" s="18"/>
      <c r="B94" s="19"/>
      <c r="C94" s="19"/>
      <c r="D94" s="19"/>
      <c r="E94" s="20"/>
      <c r="F94" s="18"/>
      <c r="G94" s="20"/>
      <c r="H94" s="7" t="s">
        <v>51</v>
      </c>
      <c r="I94" s="3">
        <v>42536</v>
      </c>
      <c r="J94" s="34">
        <v>44172</v>
      </c>
      <c r="K94" s="35"/>
      <c r="L94" s="49">
        <v>23345</v>
      </c>
      <c r="M94" s="4"/>
      <c r="N94" s="49"/>
      <c r="O94" s="49"/>
    </row>
    <row r="95" spans="1:15">
      <c r="A95" s="18"/>
      <c r="B95" s="19"/>
      <c r="C95" s="19"/>
      <c r="D95" s="19"/>
      <c r="E95" s="20"/>
      <c r="F95" s="18"/>
      <c r="G95" s="20"/>
      <c r="H95" s="7" t="s">
        <v>52</v>
      </c>
      <c r="I95" s="3">
        <v>21297</v>
      </c>
      <c r="J95" s="34">
        <v>21361</v>
      </c>
      <c r="K95" s="35"/>
      <c r="L95" s="49">
        <v>3654</v>
      </c>
      <c r="M95" s="4"/>
      <c r="N95" s="49"/>
      <c r="O95" s="49"/>
    </row>
    <row r="96" spans="1:15">
      <c r="A96" s="18"/>
      <c r="B96" s="19"/>
      <c r="C96" s="19"/>
      <c r="D96" s="19"/>
      <c r="E96" s="20"/>
      <c r="F96" s="21"/>
      <c r="G96" s="23"/>
      <c r="H96" s="6" t="s">
        <v>53</v>
      </c>
      <c r="I96" s="3">
        <v>95811</v>
      </c>
      <c r="J96" s="34">
        <v>98822</v>
      </c>
      <c r="K96" s="35"/>
      <c r="L96" s="49">
        <f>SUM(L92:L95)</f>
        <v>44399</v>
      </c>
      <c r="M96" s="4"/>
      <c r="N96" s="49"/>
      <c r="O96" s="49"/>
    </row>
    <row r="97" spans="1:15">
      <c r="A97" s="18"/>
      <c r="B97" s="19"/>
      <c r="C97" s="19"/>
      <c r="D97" s="19"/>
      <c r="E97" s="20"/>
      <c r="F97" s="33" t="s">
        <v>45</v>
      </c>
      <c r="G97" s="17"/>
      <c r="H97" s="7" t="s">
        <v>55</v>
      </c>
      <c r="I97" s="3">
        <v>31492</v>
      </c>
      <c r="J97" s="34">
        <v>31492</v>
      </c>
      <c r="K97" s="35"/>
      <c r="L97" s="49">
        <v>1459</v>
      </c>
      <c r="M97" s="4"/>
      <c r="N97" s="49"/>
      <c r="O97" s="49"/>
    </row>
    <row r="98" spans="1:15">
      <c r="A98" s="18"/>
      <c r="B98" s="19"/>
      <c r="C98" s="19"/>
      <c r="D98" s="19"/>
      <c r="E98" s="20"/>
      <c r="F98" s="21"/>
      <c r="G98" s="23"/>
      <c r="H98" s="6" t="s">
        <v>56</v>
      </c>
      <c r="I98" s="3">
        <v>31492</v>
      </c>
      <c r="J98" s="34">
        <v>31492</v>
      </c>
      <c r="K98" s="35"/>
      <c r="L98" s="49">
        <f>SUM(L97)</f>
        <v>1459</v>
      </c>
      <c r="M98" s="4"/>
      <c r="N98" s="49"/>
      <c r="O98" s="49"/>
    </row>
    <row r="99" spans="1:15">
      <c r="A99" s="18"/>
      <c r="B99" s="19"/>
      <c r="C99" s="19"/>
      <c r="D99" s="19"/>
      <c r="E99" s="20"/>
      <c r="F99" s="33" t="s">
        <v>45</v>
      </c>
      <c r="G99" s="17"/>
      <c r="H99" s="7" t="s">
        <v>79</v>
      </c>
      <c r="I99" s="3">
        <v>1600</v>
      </c>
      <c r="J99" s="34">
        <v>1600</v>
      </c>
      <c r="K99" s="35"/>
      <c r="L99" s="49">
        <v>0</v>
      </c>
      <c r="M99" s="4"/>
      <c r="N99" s="49"/>
      <c r="O99" s="49"/>
    </row>
    <row r="100" spans="1:15">
      <c r="A100" s="18"/>
      <c r="B100" s="19"/>
      <c r="C100" s="19"/>
      <c r="D100" s="19"/>
      <c r="E100" s="20"/>
      <c r="F100" s="21"/>
      <c r="G100" s="23"/>
      <c r="H100" s="6" t="s">
        <v>67</v>
      </c>
      <c r="I100" s="3">
        <v>1600</v>
      </c>
      <c r="J100" s="34">
        <v>1600</v>
      </c>
      <c r="K100" s="35"/>
      <c r="L100" s="49">
        <f>SUM(L99)</f>
        <v>0</v>
      </c>
      <c r="M100" s="4"/>
      <c r="N100" s="49"/>
      <c r="O100" s="49"/>
    </row>
    <row r="101" spans="1:15">
      <c r="A101" s="18"/>
      <c r="B101" s="19"/>
      <c r="C101" s="19"/>
      <c r="D101" s="19"/>
      <c r="E101" s="20"/>
      <c r="F101" s="33" t="s">
        <v>45</v>
      </c>
      <c r="G101" s="17"/>
      <c r="H101" s="7" t="s">
        <v>80</v>
      </c>
      <c r="I101" s="3">
        <v>1386</v>
      </c>
      <c r="J101" s="34">
        <v>1285</v>
      </c>
      <c r="K101" s="35"/>
      <c r="L101" s="49">
        <v>654</v>
      </c>
      <c r="M101" s="4"/>
      <c r="N101" s="49"/>
      <c r="O101" s="49"/>
    </row>
    <row r="102" spans="1:15">
      <c r="A102" s="18"/>
      <c r="B102" s="19"/>
      <c r="C102" s="19"/>
      <c r="D102" s="19"/>
      <c r="E102" s="20"/>
      <c r="F102" s="21"/>
      <c r="G102" s="23"/>
      <c r="H102" s="6" t="s">
        <v>70</v>
      </c>
      <c r="I102" s="3">
        <v>1386</v>
      </c>
      <c r="J102" s="34">
        <v>1285</v>
      </c>
      <c r="K102" s="35"/>
      <c r="L102" s="49">
        <f>SUM(L101)</f>
        <v>654</v>
      </c>
      <c r="M102" s="4"/>
      <c r="N102" s="49"/>
      <c r="O102" s="49"/>
    </row>
    <row r="103" spans="1:15">
      <c r="A103" s="18"/>
      <c r="B103" s="19"/>
      <c r="C103" s="19"/>
      <c r="D103" s="19"/>
      <c r="E103" s="20"/>
      <c r="F103" s="33" t="s">
        <v>45</v>
      </c>
      <c r="G103" s="17"/>
      <c r="H103" s="7" t="s">
        <v>57</v>
      </c>
      <c r="I103" s="3">
        <v>435</v>
      </c>
      <c r="J103" s="34">
        <v>273</v>
      </c>
      <c r="K103" s="35"/>
      <c r="L103" s="49">
        <v>560</v>
      </c>
      <c r="M103" s="4"/>
      <c r="N103" s="49"/>
      <c r="O103" s="49"/>
    </row>
    <row r="104" spans="1:15">
      <c r="A104" s="18"/>
      <c r="B104" s="19"/>
      <c r="C104" s="19"/>
      <c r="D104" s="19"/>
      <c r="E104" s="20"/>
      <c r="F104" s="21"/>
      <c r="G104" s="23"/>
      <c r="H104" s="6" t="s">
        <v>59</v>
      </c>
      <c r="I104" s="3">
        <v>435</v>
      </c>
      <c r="J104" s="34">
        <v>273</v>
      </c>
      <c r="K104" s="35"/>
      <c r="L104" s="49">
        <f>SUM(L103)</f>
        <v>560</v>
      </c>
      <c r="M104" s="4"/>
      <c r="N104" s="49"/>
      <c r="O104" s="49"/>
    </row>
    <row r="105" spans="1:15">
      <c r="A105" s="21"/>
      <c r="B105" s="22"/>
      <c r="C105" s="22"/>
      <c r="D105" s="22"/>
      <c r="E105" s="23"/>
      <c r="F105" s="27" t="s">
        <v>81</v>
      </c>
      <c r="G105" s="25"/>
      <c r="H105" s="26"/>
      <c r="I105" s="3">
        <v>301423</v>
      </c>
      <c r="J105" s="13">
        <v>311302</v>
      </c>
      <c r="K105" s="14"/>
      <c r="L105" s="49">
        <f>SUM(L91,L96,L98,L100,L102,L104)</f>
        <v>139211</v>
      </c>
      <c r="M105" s="4"/>
      <c r="N105" s="49"/>
      <c r="O105" s="49"/>
    </row>
    <row r="106" spans="1:15">
      <c r="A106" s="15" t="s">
        <v>82</v>
      </c>
      <c r="B106" s="16"/>
      <c r="C106" s="16"/>
      <c r="D106" s="16"/>
      <c r="E106" s="17"/>
      <c r="F106" s="32" t="s">
        <v>73</v>
      </c>
      <c r="G106" s="25"/>
      <c r="H106" s="26"/>
      <c r="I106" s="4" t="s">
        <v>45</v>
      </c>
      <c r="J106" s="13" t="s">
        <v>45</v>
      </c>
      <c r="K106" s="14"/>
      <c r="L106" s="49"/>
      <c r="M106" s="4" t="s">
        <v>45</v>
      </c>
      <c r="N106" s="49"/>
      <c r="O106" s="49"/>
    </row>
    <row r="107" spans="1:15">
      <c r="A107" s="18"/>
      <c r="B107" s="19"/>
      <c r="C107" s="19"/>
      <c r="D107" s="19"/>
      <c r="E107" s="20"/>
      <c r="F107" s="33" t="s">
        <v>45</v>
      </c>
      <c r="G107" s="17"/>
      <c r="H107" s="7" t="s">
        <v>55</v>
      </c>
      <c r="I107" s="3">
        <v>5982</v>
      </c>
      <c r="J107" s="13">
        <v>5982</v>
      </c>
      <c r="K107" s="14"/>
      <c r="L107" s="49">
        <v>32663</v>
      </c>
      <c r="M107" s="4"/>
      <c r="N107" s="49"/>
      <c r="O107" s="49"/>
    </row>
    <row r="108" spans="1:15">
      <c r="A108" s="18"/>
      <c r="B108" s="19"/>
      <c r="C108" s="19"/>
      <c r="D108" s="19"/>
      <c r="E108" s="20"/>
      <c r="F108" s="21"/>
      <c r="G108" s="23"/>
      <c r="H108" s="6" t="s">
        <v>56</v>
      </c>
      <c r="I108" s="3">
        <v>5982</v>
      </c>
      <c r="J108" s="13">
        <v>5982</v>
      </c>
      <c r="K108" s="14"/>
      <c r="L108" s="49">
        <f>SUM(L107)</f>
        <v>32663</v>
      </c>
      <c r="M108" s="4"/>
      <c r="N108" s="49"/>
      <c r="O108" s="49"/>
    </row>
    <row r="109" spans="1:15">
      <c r="A109" s="21"/>
      <c r="B109" s="22"/>
      <c r="C109" s="22"/>
      <c r="D109" s="22"/>
      <c r="E109" s="23"/>
      <c r="F109" s="27" t="s">
        <v>83</v>
      </c>
      <c r="G109" s="25"/>
      <c r="H109" s="26"/>
      <c r="I109" s="3">
        <v>5982</v>
      </c>
      <c r="J109" s="13">
        <v>5982</v>
      </c>
      <c r="K109" s="14"/>
      <c r="L109" s="49">
        <f>SUM(L108)</f>
        <v>32663</v>
      </c>
      <c r="M109" s="4"/>
      <c r="N109" s="49"/>
      <c r="O109" s="49"/>
    </row>
    <row r="110" spans="1:15">
      <c r="A110" s="15" t="s">
        <v>84</v>
      </c>
      <c r="B110" s="16"/>
      <c r="C110" s="16"/>
      <c r="D110" s="16"/>
      <c r="E110" s="17"/>
      <c r="F110" s="32" t="s">
        <v>85</v>
      </c>
      <c r="G110" s="25"/>
      <c r="H110" s="26"/>
      <c r="I110" s="4" t="s">
        <v>45</v>
      </c>
      <c r="J110" s="13" t="s">
        <v>45</v>
      </c>
      <c r="K110" s="14"/>
      <c r="L110" s="49"/>
      <c r="M110" s="4" t="s">
        <v>45</v>
      </c>
      <c r="N110" s="49"/>
      <c r="O110" s="49"/>
    </row>
    <row r="111" spans="1:15">
      <c r="A111" s="18"/>
      <c r="B111" s="19"/>
      <c r="C111" s="19"/>
      <c r="D111" s="19"/>
      <c r="E111" s="20"/>
      <c r="F111" s="33" t="s">
        <v>45</v>
      </c>
      <c r="G111" s="17"/>
      <c r="H111" s="7" t="s">
        <v>86</v>
      </c>
      <c r="I111" s="3">
        <v>8787</v>
      </c>
      <c r="J111" s="13">
        <v>8787</v>
      </c>
      <c r="K111" s="14"/>
      <c r="L111" s="49">
        <v>0</v>
      </c>
      <c r="M111" s="4"/>
      <c r="N111" s="49"/>
      <c r="O111" s="49"/>
    </row>
    <row r="112" spans="1:15">
      <c r="A112" s="18"/>
      <c r="B112" s="19"/>
      <c r="C112" s="19"/>
      <c r="D112" s="19"/>
      <c r="E112" s="20"/>
      <c r="F112" s="18"/>
      <c r="G112" s="20"/>
      <c r="H112" s="7" t="s">
        <v>66</v>
      </c>
      <c r="I112" s="4"/>
      <c r="J112" s="13">
        <v>8787</v>
      </c>
      <c r="K112" s="14"/>
      <c r="L112" s="49">
        <v>6994</v>
      </c>
      <c r="M112" s="4"/>
      <c r="N112" s="49"/>
      <c r="O112" s="49"/>
    </row>
    <row r="113" spans="1:15">
      <c r="A113" s="18"/>
      <c r="B113" s="19"/>
      <c r="C113" s="19"/>
      <c r="D113" s="19"/>
      <c r="E113" s="20"/>
      <c r="F113" s="21"/>
      <c r="G113" s="23"/>
      <c r="H113" s="6" t="s">
        <v>67</v>
      </c>
      <c r="I113" s="3">
        <v>8787</v>
      </c>
      <c r="J113" s="13">
        <v>8787</v>
      </c>
      <c r="K113" s="14"/>
      <c r="L113" s="49">
        <f>SUM(L111:L112)</f>
        <v>6994</v>
      </c>
      <c r="M113" s="4"/>
      <c r="N113" s="49"/>
      <c r="O113" s="49"/>
    </row>
    <row r="114" spans="1:15">
      <c r="A114" s="21"/>
      <c r="B114" s="22"/>
      <c r="C114" s="22"/>
      <c r="D114" s="22"/>
      <c r="E114" s="23"/>
      <c r="F114" s="27" t="s">
        <v>87</v>
      </c>
      <c r="G114" s="25"/>
      <c r="H114" s="26"/>
      <c r="I114" s="3">
        <v>8787</v>
      </c>
      <c r="J114" s="13"/>
      <c r="K114" s="14"/>
      <c r="L114" s="49">
        <f>SUM(L113)</f>
        <v>6994</v>
      </c>
      <c r="M114" s="4"/>
      <c r="N114" s="49"/>
      <c r="O114" s="49"/>
    </row>
    <row r="115" spans="1:15">
      <c r="A115" s="15" t="s">
        <v>88</v>
      </c>
      <c r="B115" s="16"/>
      <c r="C115" s="16"/>
      <c r="D115" s="16"/>
      <c r="E115" s="17"/>
      <c r="F115" s="32" t="s">
        <v>44</v>
      </c>
      <c r="G115" s="25"/>
      <c r="H115" s="26"/>
      <c r="I115" s="4" t="s">
        <v>45</v>
      </c>
      <c r="J115" s="13" t="s">
        <v>45</v>
      </c>
      <c r="K115" s="14"/>
      <c r="L115" s="49"/>
      <c r="M115" s="4" t="s">
        <v>45</v>
      </c>
      <c r="N115" s="49"/>
      <c r="O115" s="49"/>
    </row>
    <row r="116" spans="1:15">
      <c r="A116" s="18"/>
      <c r="B116" s="19"/>
      <c r="C116" s="19"/>
      <c r="D116" s="19"/>
      <c r="E116" s="20"/>
      <c r="F116" s="33" t="s">
        <v>45</v>
      </c>
      <c r="G116" s="17"/>
      <c r="H116" s="7" t="s">
        <v>89</v>
      </c>
      <c r="I116" s="3">
        <v>67372</v>
      </c>
      <c r="J116" s="13">
        <v>70127</v>
      </c>
      <c r="K116" s="14"/>
      <c r="L116" s="49">
        <v>27834</v>
      </c>
      <c r="M116" s="4"/>
      <c r="N116" s="49"/>
      <c r="O116" s="49"/>
    </row>
    <row r="117" spans="1:15">
      <c r="A117" s="18"/>
      <c r="B117" s="19"/>
      <c r="C117" s="19"/>
      <c r="D117" s="19"/>
      <c r="E117" s="20"/>
      <c r="F117" s="21"/>
      <c r="G117" s="23"/>
      <c r="H117" s="6" t="s">
        <v>48</v>
      </c>
      <c r="I117" s="3">
        <v>67372</v>
      </c>
      <c r="J117" s="13">
        <v>70127</v>
      </c>
      <c r="K117" s="14"/>
      <c r="L117" s="49">
        <f>SUM(L116)</f>
        <v>27834</v>
      </c>
      <c r="M117" s="4"/>
      <c r="N117" s="49"/>
      <c r="O117" s="49"/>
    </row>
    <row r="118" spans="1:15">
      <c r="A118" s="18"/>
      <c r="B118" s="19"/>
      <c r="C118" s="19"/>
      <c r="D118" s="19"/>
      <c r="E118" s="20"/>
      <c r="F118" s="33" t="s">
        <v>45</v>
      </c>
      <c r="G118" s="17"/>
      <c r="H118" s="7" t="s">
        <v>49</v>
      </c>
      <c r="I118" s="3">
        <v>4865</v>
      </c>
      <c r="J118" s="13">
        <v>5062</v>
      </c>
      <c r="K118" s="14"/>
      <c r="L118" s="49">
        <v>2092</v>
      </c>
      <c r="M118" s="4"/>
      <c r="N118" s="49"/>
      <c r="O118" s="49"/>
    </row>
    <row r="119" spans="1:15">
      <c r="A119" s="18"/>
      <c r="B119" s="19"/>
      <c r="C119" s="19"/>
      <c r="D119" s="19"/>
      <c r="E119" s="20"/>
      <c r="F119" s="18"/>
      <c r="G119" s="20"/>
      <c r="H119" s="7" t="s">
        <v>50</v>
      </c>
      <c r="I119" s="3">
        <v>3085</v>
      </c>
      <c r="J119" s="13">
        <v>3223</v>
      </c>
      <c r="K119" s="14"/>
      <c r="L119" s="49">
        <v>1479</v>
      </c>
      <c r="M119" s="4"/>
      <c r="N119" s="49"/>
      <c r="O119" s="49"/>
    </row>
    <row r="120" spans="1:15">
      <c r="A120" s="18"/>
      <c r="B120" s="19"/>
      <c r="C120" s="19"/>
      <c r="D120" s="19"/>
      <c r="E120" s="20"/>
      <c r="F120" s="18"/>
      <c r="G120" s="20"/>
      <c r="H120" s="7" t="s">
        <v>51</v>
      </c>
      <c r="I120" s="3">
        <v>30134</v>
      </c>
      <c r="J120" s="13">
        <v>31293</v>
      </c>
      <c r="K120" s="14"/>
      <c r="L120" s="49">
        <v>15570</v>
      </c>
      <c r="M120" s="4"/>
      <c r="N120" s="49"/>
      <c r="O120" s="49"/>
    </row>
    <row r="121" spans="1:15">
      <c r="A121" s="18"/>
      <c r="B121" s="19"/>
      <c r="C121" s="19"/>
      <c r="D121" s="19"/>
      <c r="E121" s="20"/>
      <c r="F121" s="18"/>
      <c r="G121" s="20"/>
      <c r="H121" s="7" t="s">
        <v>52</v>
      </c>
      <c r="I121" s="4"/>
      <c r="J121" s="13"/>
      <c r="K121" s="14"/>
      <c r="L121" s="49">
        <v>167</v>
      </c>
      <c r="M121" s="4"/>
      <c r="N121" s="49"/>
      <c r="O121" s="49"/>
    </row>
    <row r="122" spans="1:15">
      <c r="A122" s="18"/>
      <c r="B122" s="19"/>
      <c r="C122" s="19"/>
      <c r="D122" s="19"/>
      <c r="E122" s="20"/>
      <c r="F122" s="21"/>
      <c r="G122" s="23"/>
      <c r="H122" s="6" t="s">
        <v>53</v>
      </c>
      <c r="I122" s="3">
        <v>38084</v>
      </c>
      <c r="J122" s="13">
        <v>39578</v>
      </c>
      <c r="K122" s="14"/>
      <c r="L122" s="49">
        <f>SUM(L118:L121)</f>
        <v>19308</v>
      </c>
      <c r="M122" s="4"/>
      <c r="N122" s="49"/>
      <c r="O122" s="49"/>
    </row>
    <row r="123" spans="1:15">
      <c r="A123" s="18"/>
      <c r="B123" s="19"/>
      <c r="C123" s="19"/>
      <c r="D123" s="19"/>
      <c r="E123" s="20"/>
      <c r="F123" s="33" t="s">
        <v>45</v>
      </c>
      <c r="G123" s="17"/>
      <c r="H123" s="7" t="s">
        <v>79</v>
      </c>
      <c r="I123" s="4"/>
      <c r="J123" s="13"/>
      <c r="K123" s="14"/>
      <c r="L123" s="49">
        <v>194</v>
      </c>
      <c r="M123" s="4"/>
      <c r="N123" s="49"/>
      <c r="O123" s="49"/>
    </row>
    <row r="124" spans="1:15">
      <c r="A124" s="18"/>
      <c r="B124" s="19"/>
      <c r="C124" s="19"/>
      <c r="D124" s="19"/>
      <c r="E124" s="20"/>
      <c r="F124" s="21"/>
      <c r="G124" s="23"/>
      <c r="H124" s="6" t="s">
        <v>67</v>
      </c>
      <c r="I124" s="4"/>
      <c r="J124" s="13"/>
      <c r="K124" s="14"/>
      <c r="L124" s="49">
        <f>SUM(L123)</f>
        <v>194</v>
      </c>
      <c r="M124" s="4"/>
      <c r="N124" s="49"/>
      <c r="O124" s="49"/>
    </row>
    <row r="125" spans="1:15">
      <c r="A125" s="18"/>
      <c r="B125" s="19"/>
      <c r="C125" s="19"/>
      <c r="D125" s="19"/>
      <c r="E125" s="20"/>
      <c r="F125" s="33" t="s">
        <v>45</v>
      </c>
      <c r="G125" s="17"/>
      <c r="H125" s="7" t="s">
        <v>90</v>
      </c>
      <c r="I125" s="3">
        <v>10994</v>
      </c>
      <c r="J125" s="13">
        <v>10906</v>
      </c>
      <c r="K125" s="14"/>
      <c r="L125" s="49">
        <v>9325</v>
      </c>
      <c r="M125" s="4"/>
      <c r="N125" s="49"/>
      <c r="O125" s="49"/>
    </row>
    <row r="126" spans="1:15">
      <c r="A126" s="18"/>
      <c r="B126" s="19"/>
      <c r="C126" s="19"/>
      <c r="D126" s="19"/>
      <c r="E126" s="20"/>
      <c r="F126" s="21"/>
      <c r="G126" s="23"/>
      <c r="H126" s="6" t="s">
        <v>59</v>
      </c>
      <c r="I126" s="3">
        <v>10994</v>
      </c>
      <c r="J126" s="13">
        <v>10906</v>
      </c>
      <c r="K126" s="14"/>
      <c r="L126" s="49">
        <f>SUM(L125)</f>
        <v>9325</v>
      </c>
      <c r="M126" s="4"/>
      <c r="N126" s="49"/>
      <c r="O126" s="49"/>
    </row>
    <row r="127" spans="1:15">
      <c r="A127" s="21"/>
      <c r="B127" s="22"/>
      <c r="C127" s="22"/>
      <c r="D127" s="22"/>
      <c r="E127" s="23"/>
      <c r="F127" s="27" t="s">
        <v>91</v>
      </c>
      <c r="G127" s="25"/>
      <c r="H127" s="26"/>
      <c r="I127" s="3">
        <v>116450</v>
      </c>
      <c r="J127" s="13">
        <v>120611</v>
      </c>
      <c r="K127" s="14"/>
      <c r="L127" s="49">
        <f>SUM(L117,L122,L124,L126)</f>
        <v>56661</v>
      </c>
      <c r="M127" s="4"/>
      <c r="N127" s="49"/>
      <c r="O127" s="49"/>
    </row>
    <row r="128" spans="1:15">
      <c r="A128" s="15" t="s">
        <v>92</v>
      </c>
      <c r="B128" s="16"/>
      <c r="C128" s="16"/>
      <c r="D128" s="16"/>
      <c r="E128" s="17"/>
      <c r="F128" s="32" t="s">
        <v>93</v>
      </c>
      <c r="G128" s="25"/>
      <c r="H128" s="26"/>
      <c r="I128" s="4" t="s">
        <v>45</v>
      </c>
      <c r="J128" s="13" t="s">
        <v>45</v>
      </c>
      <c r="K128" s="14"/>
      <c r="L128" s="49"/>
      <c r="M128" s="4" t="s">
        <v>45</v>
      </c>
      <c r="N128" s="49"/>
      <c r="O128" s="49"/>
    </row>
    <row r="129" spans="1:15">
      <c r="A129" s="18"/>
      <c r="B129" s="19"/>
      <c r="C129" s="19"/>
      <c r="D129" s="19"/>
      <c r="E129" s="20"/>
      <c r="F129" s="33" t="s">
        <v>45</v>
      </c>
      <c r="G129" s="17"/>
      <c r="H129" s="7" t="s">
        <v>94</v>
      </c>
      <c r="I129" s="3">
        <v>127844</v>
      </c>
      <c r="J129" s="13">
        <v>126729</v>
      </c>
      <c r="K129" s="14"/>
      <c r="L129" s="49">
        <v>105554</v>
      </c>
      <c r="M129" s="4"/>
      <c r="N129" s="49"/>
      <c r="O129" s="49"/>
    </row>
    <row r="130" spans="1:15">
      <c r="A130" s="18"/>
      <c r="B130" s="19"/>
      <c r="C130" s="19"/>
      <c r="D130" s="19"/>
      <c r="E130" s="20"/>
      <c r="F130" s="21"/>
      <c r="G130" s="23"/>
      <c r="H130" s="6" t="s">
        <v>59</v>
      </c>
      <c r="I130" s="3">
        <v>127844</v>
      </c>
      <c r="J130" s="13">
        <v>126729</v>
      </c>
      <c r="K130" s="14"/>
      <c r="L130" s="49">
        <f>SUM(L129)</f>
        <v>105554</v>
      </c>
      <c r="M130" s="4"/>
      <c r="N130" s="49"/>
      <c r="O130" s="49"/>
    </row>
    <row r="131" spans="1:15">
      <c r="A131" s="21"/>
      <c r="B131" s="22"/>
      <c r="C131" s="22"/>
      <c r="D131" s="22"/>
      <c r="E131" s="23"/>
      <c r="F131" s="27" t="s">
        <v>95</v>
      </c>
      <c r="G131" s="25"/>
      <c r="H131" s="26"/>
      <c r="I131" s="3">
        <v>127844</v>
      </c>
      <c r="J131" s="13">
        <v>126729</v>
      </c>
      <c r="K131" s="14"/>
      <c r="L131" s="49">
        <f>SUM(L130)</f>
        <v>105554</v>
      </c>
      <c r="M131" s="4"/>
      <c r="N131" s="49"/>
      <c r="O131" s="49"/>
    </row>
    <row r="132" spans="1:15">
      <c r="A132" s="10" t="s">
        <v>96</v>
      </c>
      <c r="B132" s="11"/>
      <c r="C132" s="11"/>
      <c r="D132" s="11"/>
      <c r="E132" s="11"/>
      <c r="F132" s="11"/>
      <c r="G132" s="11"/>
      <c r="H132" s="12"/>
      <c r="I132" s="3">
        <v>2206679</v>
      </c>
      <c r="J132" s="13">
        <v>2295011</v>
      </c>
      <c r="K132" s="14"/>
      <c r="L132" s="49">
        <f>SUM(L58,L78,L87,L105,L109,L114,L127,L131)</f>
        <v>1245525</v>
      </c>
      <c r="M132" s="3"/>
      <c r="N132" s="49"/>
      <c r="O132" s="49"/>
    </row>
    <row r="133" spans="1:15" ht="0" hidden="1" customHeight="1">
      <c r="N133" s="49"/>
      <c r="O133" s="49"/>
    </row>
    <row r="134" spans="1:15" ht="25.9" customHeight="1">
      <c r="A134" s="28" t="s">
        <v>97</v>
      </c>
      <c r="B134" s="19"/>
      <c r="C134" s="19"/>
      <c r="D134" s="19"/>
      <c r="E134" s="19"/>
      <c r="F134" s="19"/>
      <c r="G134" s="19"/>
      <c r="H134" s="19"/>
      <c r="N134" s="49"/>
      <c r="O134" s="49"/>
    </row>
    <row r="135" spans="1:15" ht="0.95" customHeight="1">
      <c r="N135" s="49"/>
      <c r="O135" s="49"/>
    </row>
    <row r="136" spans="1:15" ht="33" customHeight="1">
      <c r="I136" s="1" t="s">
        <v>3</v>
      </c>
      <c r="J136" s="29" t="s">
        <v>145</v>
      </c>
      <c r="K136" s="30"/>
      <c r="L136" s="1" t="s">
        <v>4</v>
      </c>
      <c r="M136" s="1"/>
      <c r="N136" s="49"/>
      <c r="O136" s="49"/>
    </row>
    <row r="137" spans="1:15">
      <c r="A137" s="15" t="s">
        <v>98</v>
      </c>
      <c r="B137" s="16"/>
      <c r="C137" s="17"/>
      <c r="D137" s="24" t="s">
        <v>99</v>
      </c>
      <c r="E137" s="25"/>
      <c r="F137" s="25"/>
      <c r="G137" s="25"/>
      <c r="H137" s="26"/>
      <c r="I137" s="3">
        <v>0</v>
      </c>
      <c r="J137" s="31">
        <v>0</v>
      </c>
      <c r="K137" s="26"/>
      <c r="L137" s="3">
        <v>0</v>
      </c>
      <c r="M137" s="3"/>
      <c r="N137" s="49"/>
      <c r="O137" s="49"/>
    </row>
    <row r="138" spans="1:15">
      <c r="A138" s="18"/>
      <c r="B138" s="19"/>
      <c r="C138" s="20"/>
      <c r="D138" s="24" t="s">
        <v>100</v>
      </c>
      <c r="E138" s="25"/>
      <c r="F138" s="25"/>
      <c r="G138" s="25"/>
      <c r="H138" s="26"/>
      <c r="I138" s="3">
        <v>0</v>
      </c>
      <c r="J138" s="31">
        <v>0</v>
      </c>
      <c r="K138" s="26"/>
      <c r="L138" s="3">
        <v>0</v>
      </c>
      <c r="M138" s="3"/>
      <c r="N138" s="49"/>
      <c r="O138" s="49"/>
    </row>
    <row r="139" spans="1:15">
      <c r="A139" s="18"/>
      <c r="B139" s="19"/>
      <c r="C139" s="20"/>
      <c r="D139" s="24" t="s">
        <v>101</v>
      </c>
      <c r="E139" s="25"/>
      <c r="F139" s="25"/>
      <c r="G139" s="25"/>
      <c r="H139" s="26"/>
      <c r="I139" s="3">
        <v>0</v>
      </c>
      <c r="J139" s="31">
        <v>0</v>
      </c>
      <c r="K139" s="26"/>
      <c r="L139" s="3">
        <v>0</v>
      </c>
      <c r="M139" s="3"/>
      <c r="N139" s="49"/>
      <c r="O139" s="49"/>
    </row>
    <row r="140" spans="1:15">
      <c r="A140" s="18"/>
      <c r="B140" s="19"/>
      <c r="C140" s="20"/>
      <c r="D140" s="24" t="s">
        <v>102</v>
      </c>
      <c r="E140" s="25"/>
      <c r="F140" s="25"/>
      <c r="G140" s="25"/>
      <c r="H140" s="26"/>
      <c r="I140" s="3">
        <v>0</v>
      </c>
      <c r="J140" s="31">
        <v>0</v>
      </c>
      <c r="K140" s="26"/>
      <c r="L140" s="3">
        <v>0</v>
      </c>
      <c r="M140" s="3"/>
      <c r="N140" s="49"/>
      <c r="O140" s="49"/>
    </row>
    <row r="141" spans="1:15">
      <c r="A141" s="18"/>
      <c r="B141" s="19"/>
      <c r="C141" s="20"/>
      <c r="D141" s="24" t="s">
        <v>103</v>
      </c>
      <c r="E141" s="25"/>
      <c r="F141" s="25"/>
      <c r="G141" s="25"/>
      <c r="H141" s="26"/>
      <c r="I141" s="3">
        <v>0</v>
      </c>
      <c r="J141" s="31">
        <v>0</v>
      </c>
      <c r="K141" s="26"/>
      <c r="L141" s="3">
        <v>0</v>
      </c>
      <c r="M141" s="3"/>
      <c r="N141" s="49"/>
      <c r="O141" s="49"/>
    </row>
    <row r="142" spans="1:15">
      <c r="A142" s="18"/>
      <c r="B142" s="19"/>
      <c r="C142" s="20"/>
      <c r="D142" s="24" t="s">
        <v>104</v>
      </c>
      <c r="E142" s="25"/>
      <c r="F142" s="25"/>
      <c r="G142" s="25"/>
      <c r="H142" s="26"/>
      <c r="I142" s="3">
        <v>0</v>
      </c>
      <c r="J142" s="31">
        <v>0</v>
      </c>
      <c r="K142" s="26"/>
      <c r="L142" s="3">
        <v>0</v>
      </c>
      <c r="M142" s="3"/>
      <c r="N142" s="49"/>
      <c r="O142" s="49"/>
    </row>
    <row r="143" spans="1:15">
      <c r="A143" s="18"/>
      <c r="B143" s="19"/>
      <c r="C143" s="20"/>
      <c r="D143" s="24" t="s">
        <v>105</v>
      </c>
      <c r="E143" s="25"/>
      <c r="F143" s="25"/>
      <c r="G143" s="25"/>
      <c r="H143" s="26"/>
      <c r="I143" s="3">
        <v>0</v>
      </c>
      <c r="J143" s="31">
        <v>0</v>
      </c>
      <c r="K143" s="26"/>
      <c r="L143" s="3">
        <v>0</v>
      </c>
      <c r="M143" s="3"/>
      <c r="N143" s="49"/>
      <c r="O143" s="49"/>
    </row>
    <row r="144" spans="1:15">
      <c r="A144" s="18"/>
      <c r="B144" s="19"/>
      <c r="C144" s="20"/>
      <c r="D144" s="24" t="s">
        <v>106</v>
      </c>
      <c r="E144" s="25"/>
      <c r="F144" s="25"/>
      <c r="G144" s="25"/>
      <c r="H144" s="26"/>
      <c r="I144" s="3">
        <v>0</v>
      </c>
      <c r="J144" s="31">
        <v>0</v>
      </c>
      <c r="K144" s="26"/>
      <c r="L144" s="3">
        <v>0</v>
      </c>
      <c r="M144" s="3"/>
      <c r="N144" s="49"/>
      <c r="O144" s="49"/>
    </row>
    <row r="145" spans="1:15">
      <c r="A145" s="18"/>
      <c r="B145" s="19"/>
      <c r="C145" s="20"/>
      <c r="D145" s="24" t="s">
        <v>107</v>
      </c>
      <c r="E145" s="25"/>
      <c r="F145" s="25"/>
      <c r="G145" s="25"/>
      <c r="H145" s="26"/>
      <c r="I145" s="3">
        <v>0</v>
      </c>
      <c r="J145" s="31">
        <v>0</v>
      </c>
      <c r="K145" s="26"/>
      <c r="L145" s="3">
        <v>0</v>
      </c>
      <c r="M145" s="3"/>
      <c r="N145" s="49"/>
      <c r="O145" s="49"/>
    </row>
    <row r="146" spans="1:15">
      <c r="A146" s="18"/>
      <c r="B146" s="19"/>
      <c r="C146" s="20"/>
      <c r="D146" s="24" t="s">
        <v>108</v>
      </c>
      <c r="E146" s="25"/>
      <c r="F146" s="25"/>
      <c r="G146" s="25"/>
      <c r="H146" s="26"/>
      <c r="I146" s="3">
        <v>0</v>
      </c>
      <c r="J146" s="31">
        <v>0</v>
      </c>
      <c r="K146" s="26"/>
      <c r="L146" s="3">
        <v>0</v>
      </c>
      <c r="M146" s="3"/>
      <c r="N146" s="49"/>
      <c r="O146" s="49"/>
    </row>
    <row r="147" spans="1:15">
      <c r="A147" s="18"/>
      <c r="B147" s="19"/>
      <c r="C147" s="20"/>
      <c r="D147" s="24" t="s">
        <v>109</v>
      </c>
      <c r="E147" s="25"/>
      <c r="F147" s="25"/>
      <c r="G147" s="25"/>
      <c r="H147" s="26"/>
      <c r="I147" s="3">
        <v>0</v>
      </c>
      <c r="J147" s="31">
        <v>0</v>
      </c>
      <c r="K147" s="26"/>
      <c r="L147" s="3">
        <v>0</v>
      </c>
      <c r="M147" s="3"/>
      <c r="N147" s="49"/>
      <c r="O147" s="49"/>
    </row>
    <row r="148" spans="1:15">
      <c r="A148" s="18"/>
      <c r="B148" s="19"/>
      <c r="C148" s="20"/>
      <c r="D148" s="24" t="s">
        <v>110</v>
      </c>
      <c r="E148" s="25"/>
      <c r="F148" s="25"/>
      <c r="G148" s="25"/>
      <c r="H148" s="26"/>
      <c r="I148" s="3">
        <v>0</v>
      </c>
      <c r="J148" s="31">
        <v>0</v>
      </c>
      <c r="K148" s="26"/>
      <c r="L148" s="3">
        <v>0</v>
      </c>
      <c r="M148" s="3"/>
      <c r="N148" s="49"/>
      <c r="O148" s="49"/>
    </row>
    <row r="149" spans="1:15">
      <c r="A149" s="18"/>
      <c r="B149" s="19"/>
      <c r="C149" s="20"/>
      <c r="D149" s="24" t="s">
        <v>111</v>
      </c>
      <c r="E149" s="25"/>
      <c r="F149" s="25"/>
      <c r="G149" s="25"/>
      <c r="H149" s="26"/>
      <c r="I149" s="3">
        <v>0</v>
      </c>
      <c r="J149" s="31">
        <v>0</v>
      </c>
      <c r="K149" s="26"/>
      <c r="L149" s="3">
        <v>0</v>
      </c>
      <c r="M149" s="3"/>
      <c r="N149" s="49"/>
      <c r="O149" s="49"/>
    </row>
    <row r="150" spans="1:15">
      <c r="A150" s="18"/>
      <c r="B150" s="19"/>
      <c r="C150" s="20"/>
      <c r="D150" s="24" t="s">
        <v>112</v>
      </c>
      <c r="E150" s="25"/>
      <c r="F150" s="25"/>
      <c r="G150" s="25"/>
      <c r="H150" s="26"/>
      <c r="I150" s="3">
        <v>0</v>
      </c>
      <c r="J150" s="31">
        <v>0</v>
      </c>
      <c r="K150" s="26"/>
      <c r="L150" s="3">
        <v>0</v>
      </c>
      <c r="M150" s="3"/>
      <c r="N150" s="49"/>
      <c r="O150" s="49"/>
    </row>
    <row r="151" spans="1:15">
      <c r="A151" s="18"/>
      <c r="B151" s="19"/>
      <c r="C151" s="20"/>
      <c r="D151" s="24" t="s">
        <v>113</v>
      </c>
      <c r="E151" s="25"/>
      <c r="F151" s="25"/>
      <c r="G151" s="25"/>
      <c r="H151" s="26"/>
      <c r="I151" s="3">
        <v>0</v>
      </c>
      <c r="J151" s="31">
        <v>0</v>
      </c>
      <c r="K151" s="26"/>
      <c r="L151" s="3">
        <v>0</v>
      </c>
      <c r="M151" s="3"/>
      <c r="N151" s="49"/>
      <c r="O151" s="49"/>
    </row>
    <row r="152" spans="1:15">
      <c r="A152" s="21"/>
      <c r="B152" s="22"/>
      <c r="C152" s="23"/>
      <c r="D152" s="27" t="s">
        <v>114</v>
      </c>
      <c r="E152" s="25"/>
      <c r="F152" s="25"/>
      <c r="G152" s="25"/>
      <c r="H152" s="26"/>
      <c r="I152" s="3">
        <v>0</v>
      </c>
      <c r="J152" s="31">
        <v>0</v>
      </c>
      <c r="K152" s="26"/>
      <c r="L152" s="3">
        <v>0</v>
      </c>
      <c r="M152" s="3"/>
      <c r="N152" s="49"/>
      <c r="O152" s="49"/>
    </row>
    <row r="153" spans="1:15">
      <c r="A153" s="15" t="s">
        <v>115</v>
      </c>
      <c r="B153" s="16"/>
      <c r="C153" s="17"/>
      <c r="D153" s="24" t="s">
        <v>116</v>
      </c>
      <c r="E153" s="25"/>
      <c r="F153" s="25"/>
      <c r="G153" s="25"/>
      <c r="H153" s="26"/>
      <c r="I153" s="3">
        <v>0</v>
      </c>
      <c r="J153" s="31">
        <v>0</v>
      </c>
      <c r="K153" s="26"/>
      <c r="L153" s="3">
        <v>0</v>
      </c>
      <c r="M153" s="3"/>
      <c r="N153" s="49"/>
      <c r="O153" s="49"/>
    </row>
    <row r="154" spans="1:15">
      <c r="A154" s="18"/>
      <c r="B154" s="19"/>
      <c r="C154" s="20"/>
      <c r="D154" s="24" t="s">
        <v>117</v>
      </c>
      <c r="E154" s="25"/>
      <c r="F154" s="25"/>
      <c r="G154" s="25"/>
      <c r="H154" s="26"/>
      <c r="I154" s="3">
        <v>0</v>
      </c>
      <c r="J154" s="31">
        <v>0</v>
      </c>
      <c r="K154" s="26"/>
      <c r="L154" s="3">
        <v>0</v>
      </c>
      <c r="M154" s="3"/>
      <c r="N154" s="49"/>
      <c r="O154" s="49"/>
    </row>
    <row r="155" spans="1:15">
      <c r="A155" s="18"/>
      <c r="B155" s="19"/>
      <c r="C155" s="20"/>
      <c r="D155" s="24" t="s">
        <v>118</v>
      </c>
      <c r="E155" s="25"/>
      <c r="F155" s="25"/>
      <c r="G155" s="25"/>
      <c r="H155" s="26"/>
      <c r="I155" s="3">
        <v>0</v>
      </c>
      <c r="J155" s="31">
        <v>0</v>
      </c>
      <c r="K155" s="26"/>
      <c r="L155" s="3">
        <v>0</v>
      </c>
      <c r="M155" s="3"/>
      <c r="N155" s="49"/>
      <c r="O155" s="49"/>
    </row>
    <row r="156" spans="1:15">
      <c r="A156" s="18"/>
      <c r="B156" s="19"/>
      <c r="C156" s="20"/>
      <c r="D156" s="24" t="s">
        <v>119</v>
      </c>
      <c r="E156" s="25"/>
      <c r="F156" s="25"/>
      <c r="G156" s="25"/>
      <c r="H156" s="26"/>
      <c r="I156" s="3">
        <v>0</v>
      </c>
      <c r="J156" s="31">
        <v>0</v>
      </c>
      <c r="K156" s="26"/>
      <c r="L156" s="3">
        <v>0</v>
      </c>
      <c r="M156" s="3"/>
      <c r="N156" s="49"/>
      <c r="O156" s="49"/>
    </row>
    <row r="157" spans="1:15">
      <c r="A157" s="18"/>
      <c r="B157" s="19"/>
      <c r="C157" s="20"/>
      <c r="D157" s="24" t="s">
        <v>120</v>
      </c>
      <c r="E157" s="25"/>
      <c r="F157" s="25"/>
      <c r="G157" s="25"/>
      <c r="H157" s="26"/>
      <c r="I157" s="3">
        <v>0</v>
      </c>
      <c r="J157" s="31">
        <v>0</v>
      </c>
      <c r="K157" s="26"/>
      <c r="L157" s="3">
        <v>0</v>
      </c>
      <c r="M157" s="3"/>
      <c r="N157" s="49"/>
      <c r="O157" s="49"/>
    </row>
    <row r="158" spans="1:15">
      <c r="A158" s="18"/>
      <c r="B158" s="19"/>
      <c r="C158" s="20"/>
      <c r="D158" s="24" t="s">
        <v>121</v>
      </c>
      <c r="E158" s="25"/>
      <c r="F158" s="25"/>
      <c r="G158" s="25"/>
      <c r="H158" s="26"/>
      <c r="I158" s="3">
        <v>0</v>
      </c>
      <c r="J158" s="31">
        <v>0</v>
      </c>
      <c r="K158" s="26"/>
      <c r="L158" s="3">
        <v>0</v>
      </c>
      <c r="M158" s="3"/>
      <c r="N158" s="49"/>
      <c r="O158" s="49"/>
    </row>
    <row r="159" spans="1:15">
      <c r="A159" s="21"/>
      <c r="B159" s="22"/>
      <c r="C159" s="23"/>
      <c r="D159" s="27" t="s">
        <v>122</v>
      </c>
      <c r="E159" s="25"/>
      <c r="F159" s="25"/>
      <c r="G159" s="25"/>
      <c r="H159" s="26"/>
      <c r="I159" s="3">
        <v>0</v>
      </c>
      <c r="J159" s="31">
        <v>0</v>
      </c>
      <c r="K159" s="26"/>
      <c r="L159" s="3">
        <v>0</v>
      </c>
      <c r="M159" s="3"/>
      <c r="N159" s="49"/>
      <c r="O159" s="49"/>
    </row>
    <row r="160" spans="1:15">
      <c r="A160" s="10" t="s">
        <v>123</v>
      </c>
      <c r="B160" s="11"/>
      <c r="C160" s="11"/>
      <c r="D160" s="11"/>
      <c r="E160" s="11"/>
      <c r="F160" s="11"/>
      <c r="G160" s="11"/>
      <c r="H160" s="12"/>
      <c r="I160" s="3">
        <v>0</v>
      </c>
      <c r="J160" s="31">
        <v>0</v>
      </c>
      <c r="K160" s="26"/>
      <c r="L160" s="3">
        <v>0</v>
      </c>
      <c r="M160" s="3"/>
      <c r="N160" s="49"/>
      <c r="O160" s="49"/>
    </row>
    <row r="161" spans="1:15" ht="0" hidden="1" customHeight="1">
      <c r="N161" s="49"/>
      <c r="O161" s="49"/>
    </row>
    <row r="162" spans="1:15" ht="0" hidden="1" customHeight="1">
      <c r="N162" s="49"/>
      <c r="O162" s="49"/>
    </row>
    <row r="163" spans="1:15" ht="25.9" customHeight="1">
      <c r="A163" s="28" t="s">
        <v>124</v>
      </c>
      <c r="B163" s="19"/>
      <c r="C163" s="19"/>
      <c r="D163" s="19"/>
      <c r="E163" s="19"/>
      <c r="F163" s="19"/>
      <c r="G163" s="19"/>
      <c r="H163" s="19"/>
      <c r="N163" s="49"/>
      <c r="O163" s="49"/>
    </row>
    <row r="164" spans="1:15" ht="32.25" customHeight="1">
      <c r="I164" s="1" t="s">
        <v>3</v>
      </c>
      <c r="J164" s="29" t="s">
        <v>145</v>
      </c>
      <c r="K164" s="30"/>
      <c r="L164" s="8" t="s">
        <v>4</v>
      </c>
      <c r="M164" s="1"/>
      <c r="N164" s="49"/>
      <c r="O164" s="49"/>
    </row>
    <row r="165" spans="1:15">
      <c r="A165" s="15" t="s">
        <v>125</v>
      </c>
      <c r="B165" s="16"/>
      <c r="C165" s="16"/>
      <c r="D165" s="17"/>
      <c r="E165" s="24" t="s">
        <v>126</v>
      </c>
      <c r="F165" s="25"/>
      <c r="G165" s="25"/>
      <c r="H165" s="26"/>
      <c r="I165" s="3">
        <v>214856</v>
      </c>
      <c r="J165" s="13">
        <v>218887</v>
      </c>
      <c r="K165" s="14"/>
      <c r="L165" s="3">
        <f>L23</f>
        <v>90872</v>
      </c>
      <c r="M165" s="4"/>
      <c r="N165" s="49"/>
      <c r="O165" s="49"/>
    </row>
    <row r="166" spans="1:15">
      <c r="A166" s="18"/>
      <c r="B166" s="19"/>
      <c r="C166" s="19"/>
      <c r="D166" s="20"/>
      <c r="E166" s="24" t="s">
        <v>127</v>
      </c>
      <c r="F166" s="25"/>
      <c r="G166" s="25"/>
      <c r="H166" s="26"/>
      <c r="I166" s="3">
        <v>1257411</v>
      </c>
      <c r="J166" s="13">
        <v>1412359</v>
      </c>
      <c r="K166" s="14"/>
      <c r="L166" s="3">
        <f>L31</f>
        <v>996824</v>
      </c>
      <c r="M166" s="4"/>
      <c r="N166" s="49"/>
      <c r="O166" s="49"/>
    </row>
    <row r="167" spans="1:15">
      <c r="A167" s="18"/>
      <c r="B167" s="19"/>
      <c r="C167" s="19"/>
      <c r="D167" s="20"/>
      <c r="E167" s="24" t="s">
        <v>128</v>
      </c>
      <c r="F167" s="25"/>
      <c r="G167" s="25"/>
      <c r="H167" s="26"/>
      <c r="I167" s="3">
        <v>747025</v>
      </c>
      <c r="J167" s="13">
        <v>747025</v>
      </c>
      <c r="K167" s="14"/>
      <c r="L167" s="3">
        <f>L35</f>
        <v>448740</v>
      </c>
      <c r="M167" s="4"/>
      <c r="N167" s="49"/>
      <c r="O167" s="49"/>
    </row>
    <row r="168" spans="1:15">
      <c r="A168" s="21"/>
      <c r="B168" s="22"/>
      <c r="C168" s="22"/>
      <c r="D168" s="23"/>
      <c r="E168" s="27" t="s">
        <v>129</v>
      </c>
      <c r="F168" s="25"/>
      <c r="G168" s="25"/>
      <c r="H168" s="26"/>
      <c r="I168" s="3">
        <v>2219292</v>
      </c>
      <c r="J168" s="13">
        <v>2378271</v>
      </c>
      <c r="K168" s="14"/>
      <c r="L168" s="3">
        <f>SUM(L165:L167)</f>
        <v>1536436</v>
      </c>
      <c r="M168" s="4"/>
      <c r="N168" s="49"/>
      <c r="O168" s="49"/>
    </row>
    <row r="169" spans="1:15">
      <c r="A169" s="15" t="s">
        <v>130</v>
      </c>
      <c r="B169" s="16"/>
      <c r="C169" s="16"/>
      <c r="D169" s="17"/>
      <c r="E169" s="24" t="s">
        <v>131</v>
      </c>
      <c r="F169" s="25"/>
      <c r="G169" s="25"/>
      <c r="H169" s="26"/>
      <c r="I169" s="3">
        <v>1257973</v>
      </c>
      <c r="J169" s="13">
        <v>1312449</v>
      </c>
      <c r="K169" s="14"/>
      <c r="L169" s="3">
        <v>584121</v>
      </c>
      <c r="M169" s="4"/>
      <c r="N169" s="49"/>
      <c r="O169" s="49"/>
    </row>
    <row r="170" spans="1:15">
      <c r="A170" s="18"/>
      <c r="B170" s="19"/>
      <c r="C170" s="19"/>
      <c r="D170" s="20"/>
      <c r="E170" s="24" t="s">
        <v>132</v>
      </c>
      <c r="F170" s="25"/>
      <c r="G170" s="25"/>
      <c r="H170" s="26"/>
      <c r="I170" s="3">
        <v>519261</v>
      </c>
      <c r="J170" s="13">
        <v>538675</v>
      </c>
      <c r="K170" s="14"/>
      <c r="L170" s="3">
        <v>236403</v>
      </c>
      <c r="M170" s="4"/>
      <c r="N170" s="49"/>
      <c r="O170" s="49"/>
    </row>
    <row r="171" spans="1:15">
      <c r="A171" s="18"/>
      <c r="B171" s="19"/>
      <c r="C171" s="19"/>
      <c r="D171" s="20"/>
      <c r="E171" s="24" t="s">
        <v>133</v>
      </c>
      <c r="F171" s="25"/>
      <c r="G171" s="25"/>
      <c r="H171" s="26"/>
      <c r="I171" s="3">
        <v>109142</v>
      </c>
      <c r="J171" s="13">
        <v>110214</v>
      </c>
      <c r="K171" s="14"/>
      <c r="L171" s="3">
        <v>89147</v>
      </c>
      <c r="M171" s="4"/>
      <c r="N171" s="49"/>
      <c r="O171" s="49"/>
    </row>
    <row r="172" spans="1:15">
      <c r="A172" s="18"/>
      <c r="B172" s="19"/>
      <c r="C172" s="19"/>
      <c r="D172" s="20"/>
      <c r="E172" s="24" t="s">
        <v>134</v>
      </c>
      <c r="F172" s="25"/>
      <c r="G172" s="25"/>
      <c r="H172" s="26"/>
      <c r="I172" s="3">
        <v>10387</v>
      </c>
      <c r="J172" s="13">
        <v>10387</v>
      </c>
      <c r="K172" s="14"/>
      <c r="L172" s="3">
        <v>8443</v>
      </c>
      <c r="M172" s="4"/>
      <c r="N172" s="49"/>
      <c r="O172" s="49"/>
    </row>
    <row r="173" spans="1:15">
      <c r="A173" s="18"/>
      <c r="B173" s="19"/>
      <c r="C173" s="19"/>
      <c r="D173" s="20"/>
      <c r="E173" s="24" t="s">
        <v>135</v>
      </c>
      <c r="F173" s="25"/>
      <c r="G173" s="25"/>
      <c r="H173" s="26"/>
      <c r="I173" s="3">
        <v>63085</v>
      </c>
      <c r="J173" s="13">
        <v>63000</v>
      </c>
      <c r="K173" s="14"/>
      <c r="L173" s="3">
        <v>54381</v>
      </c>
      <c r="M173" s="4"/>
      <c r="N173" s="49"/>
      <c r="O173" s="49"/>
    </row>
    <row r="174" spans="1:15">
      <c r="A174" s="18"/>
      <c r="B174" s="19"/>
      <c r="C174" s="19"/>
      <c r="D174" s="20"/>
      <c r="E174" s="24" t="s">
        <v>136</v>
      </c>
      <c r="F174" s="25"/>
      <c r="G174" s="25"/>
      <c r="H174" s="26"/>
      <c r="I174" s="3">
        <v>209782</v>
      </c>
      <c r="J174" s="13">
        <v>223237</v>
      </c>
      <c r="K174" s="14"/>
      <c r="L174" s="3">
        <v>162664</v>
      </c>
      <c r="M174" s="4"/>
      <c r="N174" s="49"/>
      <c r="O174" s="49"/>
    </row>
    <row r="175" spans="1:15">
      <c r="A175" s="18"/>
      <c r="B175" s="19"/>
      <c r="C175" s="19"/>
      <c r="D175" s="20"/>
      <c r="E175" s="24" t="s">
        <v>137</v>
      </c>
      <c r="F175" s="25"/>
      <c r="G175" s="25"/>
      <c r="H175" s="26"/>
      <c r="I175" s="3">
        <v>37049</v>
      </c>
      <c r="J175" s="13">
        <v>37049</v>
      </c>
      <c r="K175" s="14"/>
      <c r="L175" s="3">
        <v>27880</v>
      </c>
      <c r="M175" s="4"/>
      <c r="N175" s="49"/>
      <c r="O175" s="49"/>
    </row>
    <row r="176" spans="1:15">
      <c r="A176" s="21"/>
      <c r="B176" s="22"/>
      <c r="C176" s="22"/>
      <c r="D176" s="23"/>
      <c r="E176" s="27" t="s">
        <v>138</v>
      </c>
      <c r="F176" s="25"/>
      <c r="G176" s="25"/>
      <c r="H176" s="26"/>
      <c r="I176" s="3">
        <v>2206679</v>
      </c>
      <c r="J176" s="13">
        <v>2295011</v>
      </c>
      <c r="K176" s="14"/>
      <c r="L176" s="3">
        <f>L132</f>
        <v>1245525</v>
      </c>
      <c r="M176" s="4"/>
      <c r="N176" s="49"/>
      <c r="O176" s="49"/>
    </row>
    <row r="177" spans="1:15">
      <c r="A177" s="10" t="s">
        <v>139</v>
      </c>
      <c r="B177" s="11"/>
      <c r="C177" s="11"/>
      <c r="D177" s="11"/>
      <c r="E177" s="11"/>
      <c r="F177" s="11"/>
      <c r="G177" s="11"/>
      <c r="H177" s="12"/>
      <c r="I177" s="3">
        <v>12613</v>
      </c>
      <c r="J177" s="13">
        <v>83260</v>
      </c>
      <c r="K177" s="14"/>
      <c r="L177" s="3">
        <f>L168-L176</f>
        <v>290911</v>
      </c>
      <c r="M177" s="4"/>
      <c r="N177" s="49"/>
      <c r="O177" s="49"/>
    </row>
    <row r="178" spans="1:15">
      <c r="A178" s="10" t="s">
        <v>140</v>
      </c>
      <c r="B178" s="11"/>
      <c r="C178" s="11"/>
      <c r="D178" s="11"/>
      <c r="E178" s="11"/>
      <c r="F178" s="11"/>
      <c r="G178" s="11"/>
      <c r="H178" s="12"/>
      <c r="I178" s="3">
        <v>0</v>
      </c>
      <c r="J178" s="13">
        <v>0</v>
      </c>
      <c r="K178" s="14"/>
      <c r="L178" s="3">
        <v>0</v>
      </c>
      <c r="M178" s="4"/>
      <c r="N178" s="49"/>
      <c r="O178" s="49"/>
    </row>
    <row r="179" spans="1:15">
      <c r="A179" s="10" t="s">
        <v>141</v>
      </c>
      <c r="B179" s="11"/>
      <c r="C179" s="11"/>
      <c r="D179" s="11"/>
      <c r="E179" s="11"/>
      <c r="F179" s="11"/>
      <c r="G179" s="11"/>
      <c r="H179" s="12"/>
      <c r="I179" s="3">
        <v>12613</v>
      </c>
      <c r="J179" s="13">
        <v>83260</v>
      </c>
      <c r="K179" s="14"/>
      <c r="L179" s="3">
        <f>L168-L176</f>
        <v>290911</v>
      </c>
      <c r="M179" s="3"/>
      <c r="N179" s="49"/>
      <c r="O179" s="49"/>
    </row>
    <row r="180" spans="1:15">
      <c r="A180" s="10" t="s">
        <v>142</v>
      </c>
      <c r="B180" s="11"/>
      <c r="C180" s="11"/>
      <c r="D180" s="11"/>
      <c r="E180" s="11"/>
      <c r="F180" s="11"/>
      <c r="G180" s="11"/>
      <c r="H180" s="12"/>
      <c r="I180" s="3">
        <v>2191274</v>
      </c>
      <c r="J180" s="13"/>
      <c r="K180" s="14"/>
      <c r="L180" s="3">
        <f>I181</f>
        <v>2203887</v>
      </c>
      <c r="M180" s="4"/>
      <c r="N180" s="49"/>
      <c r="O180" s="49"/>
    </row>
    <row r="181" spans="1:15">
      <c r="A181" s="10" t="s">
        <v>143</v>
      </c>
      <c r="B181" s="11"/>
      <c r="C181" s="11"/>
      <c r="D181" s="11"/>
      <c r="E181" s="11"/>
      <c r="F181" s="11"/>
      <c r="G181" s="11"/>
      <c r="H181" s="12"/>
      <c r="I181" s="3">
        <v>2203887</v>
      </c>
      <c r="J181" s="13">
        <v>83260</v>
      </c>
      <c r="K181" s="14"/>
      <c r="L181" s="3">
        <f>L180+L168-L176</f>
        <v>2494798</v>
      </c>
      <c r="M181" s="3"/>
      <c r="N181" s="49"/>
      <c r="O181" s="49"/>
    </row>
    <row r="182" spans="1:15" ht="9" customHeight="1">
      <c r="N182" s="49"/>
      <c r="O182" s="49"/>
    </row>
    <row r="183" spans="1:15" ht="25.9" customHeight="1">
      <c r="A183" s="28" t="s">
        <v>144</v>
      </c>
      <c r="B183" s="19"/>
      <c r="C183" s="19"/>
      <c r="D183" s="19"/>
      <c r="E183" s="19"/>
      <c r="F183" s="19"/>
      <c r="G183" s="19"/>
      <c r="H183" s="19"/>
      <c r="N183" s="49"/>
      <c r="O183" s="49"/>
    </row>
    <row r="184" spans="1:15" ht="30.75" customHeight="1">
      <c r="I184" s="1" t="s">
        <v>3</v>
      </c>
      <c r="J184" s="29" t="s">
        <v>145</v>
      </c>
      <c r="K184" s="30"/>
      <c r="L184" s="8" t="s">
        <v>4</v>
      </c>
      <c r="M184" s="1"/>
      <c r="N184" s="49"/>
      <c r="O184" s="49"/>
    </row>
    <row r="185" spans="1:15">
      <c r="A185" s="15" t="s">
        <v>125</v>
      </c>
      <c r="B185" s="16"/>
      <c r="C185" s="16"/>
      <c r="D185" s="17"/>
      <c r="E185" s="24" t="s">
        <v>126</v>
      </c>
      <c r="F185" s="25"/>
      <c r="G185" s="25"/>
      <c r="H185" s="26"/>
      <c r="I185" s="3">
        <v>214856</v>
      </c>
      <c r="J185" s="13">
        <v>218887</v>
      </c>
      <c r="K185" s="14"/>
      <c r="L185" s="3">
        <v>90872</v>
      </c>
      <c r="M185" s="4"/>
      <c r="N185" s="49"/>
      <c r="O185" s="49"/>
    </row>
    <row r="186" spans="1:15">
      <c r="A186" s="18"/>
      <c r="B186" s="19"/>
      <c r="C186" s="19"/>
      <c r="D186" s="20"/>
      <c r="E186" s="24" t="s">
        <v>127</v>
      </c>
      <c r="F186" s="25"/>
      <c r="G186" s="25"/>
      <c r="H186" s="26"/>
      <c r="I186" s="3">
        <v>1257411</v>
      </c>
      <c r="J186" s="13">
        <v>1412359</v>
      </c>
      <c r="K186" s="14"/>
      <c r="L186" s="3">
        <v>1024432</v>
      </c>
      <c r="M186" s="4"/>
      <c r="N186" s="49"/>
      <c r="O186" s="49"/>
    </row>
    <row r="187" spans="1:15">
      <c r="A187" s="18"/>
      <c r="B187" s="19"/>
      <c r="C187" s="19"/>
      <c r="D187" s="20"/>
      <c r="E187" s="24" t="s">
        <v>128</v>
      </c>
      <c r="F187" s="25"/>
      <c r="G187" s="25"/>
      <c r="H187" s="26"/>
      <c r="I187" s="3">
        <v>747025</v>
      </c>
      <c r="J187" s="13">
        <v>747025</v>
      </c>
      <c r="K187" s="14"/>
      <c r="L187" s="3">
        <v>448740</v>
      </c>
      <c r="M187" s="4"/>
      <c r="N187" s="49"/>
      <c r="O187" s="49"/>
    </row>
    <row r="188" spans="1:15">
      <c r="A188" s="21"/>
      <c r="B188" s="22"/>
      <c r="C188" s="22"/>
      <c r="D188" s="23"/>
      <c r="E188" s="27" t="s">
        <v>129</v>
      </c>
      <c r="F188" s="25"/>
      <c r="G188" s="25"/>
      <c r="H188" s="26"/>
      <c r="I188" s="3">
        <v>2219292</v>
      </c>
      <c r="J188" s="13">
        <v>2378271</v>
      </c>
      <c r="K188" s="14"/>
      <c r="L188" s="3">
        <f>L168</f>
        <v>1536436</v>
      </c>
      <c r="M188" s="4"/>
      <c r="N188" s="49"/>
      <c r="O188" s="49"/>
    </row>
    <row r="189" spans="1:15">
      <c r="A189" s="15" t="s">
        <v>130</v>
      </c>
      <c r="B189" s="16"/>
      <c r="C189" s="16"/>
      <c r="D189" s="17"/>
      <c r="E189" s="24" t="s">
        <v>131</v>
      </c>
      <c r="F189" s="25"/>
      <c r="G189" s="25"/>
      <c r="H189" s="26"/>
      <c r="I189" s="3">
        <v>1257973</v>
      </c>
      <c r="J189" s="13">
        <v>1312449</v>
      </c>
      <c r="K189" s="14"/>
      <c r="L189" s="3">
        <v>584121</v>
      </c>
      <c r="M189" s="4"/>
      <c r="N189" s="49"/>
      <c r="O189" s="49"/>
    </row>
    <row r="190" spans="1:15">
      <c r="A190" s="18"/>
      <c r="B190" s="19"/>
      <c r="C190" s="19"/>
      <c r="D190" s="20"/>
      <c r="E190" s="24" t="s">
        <v>132</v>
      </c>
      <c r="F190" s="25"/>
      <c r="G190" s="25"/>
      <c r="H190" s="26"/>
      <c r="I190" s="3">
        <v>519261</v>
      </c>
      <c r="J190" s="13">
        <v>538675</v>
      </c>
      <c r="K190" s="14"/>
      <c r="L190" s="3">
        <v>236403</v>
      </c>
      <c r="M190" s="4"/>
      <c r="N190" s="49"/>
      <c r="O190" s="49"/>
    </row>
    <row r="191" spans="1:15">
      <c r="A191" s="18"/>
      <c r="B191" s="19"/>
      <c r="C191" s="19"/>
      <c r="D191" s="20"/>
      <c r="E191" s="24" t="s">
        <v>133</v>
      </c>
      <c r="F191" s="25"/>
      <c r="G191" s="25"/>
      <c r="H191" s="26"/>
      <c r="I191" s="3">
        <v>109142</v>
      </c>
      <c r="J191" s="13">
        <v>110214</v>
      </c>
      <c r="K191" s="14"/>
      <c r="L191" s="3">
        <v>89147</v>
      </c>
      <c r="M191" s="4"/>
      <c r="N191" s="49"/>
      <c r="O191" s="49"/>
    </row>
    <row r="192" spans="1:15">
      <c r="A192" s="18"/>
      <c r="B192" s="19"/>
      <c r="C192" s="19"/>
      <c r="D192" s="20"/>
      <c r="E192" s="24" t="s">
        <v>134</v>
      </c>
      <c r="F192" s="25"/>
      <c r="G192" s="25"/>
      <c r="H192" s="26"/>
      <c r="I192" s="3">
        <v>10387</v>
      </c>
      <c r="J192" s="13">
        <v>10387</v>
      </c>
      <c r="K192" s="14"/>
      <c r="L192" s="3">
        <v>8443</v>
      </c>
      <c r="M192" s="4"/>
      <c r="N192" s="49"/>
      <c r="O192" s="49"/>
    </row>
    <row r="193" spans="1:15">
      <c r="A193" s="18"/>
      <c r="B193" s="19"/>
      <c r="C193" s="19"/>
      <c r="D193" s="20"/>
      <c r="E193" s="24" t="s">
        <v>135</v>
      </c>
      <c r="F193" s="25"/>
      <c r="G193" s="25"/>
      <c r="H193" s="26"/>
      <c r="I193" s="3">
        <v>63085</v>
      </c>
      <c r="J193" s="13">
        <v>63000</v>
      </c>
      <c r="K193" s="14"/>
      <c r="L193" s="3">
        <v>54381</v>
      </c>
      <c r="M193" s="4"/>
      <c r="N193" s="49"/>
      <c r="O193" s="49"/>
    </row>
    <row r="194" spans="1:15">
      <c r="A194" s="18"/>
      <c r="B194" s="19"/>
      <c r="C194" s="19"/>
      <c r="D194" s="20"/>
      <c r="E194" s="24" t="s">
        <v>136</v>
      </c>
      <c r="F194" s="25"/>
      <c r="G194" s="25"/>
      <c r="H194" s="26"/>
      <c r="I194" s="3">
        <v>209782</v>
      </c>
      <c r="J194" s="13">
        <v>223237</v>
      </c>
      <c r="K194" s="14"/>
      <c r="L194" s="3">
        <v>162664</v>
      </c>
      <c r="M194" s="4"/>
      <c r="N194" s="49"/>
      <c r="O194" s="49"/>
    </row>
    <row r="195" spans="1:15">
      <c r="A195" s="18"/>
      <c r="B195" s="19"/>
      <c r="C195" s="19"/>
      <c r="D195" s="20"/>
      <c r="E195" s="24" t="s">
        <v>137</v>
      </c>
      <c r="F195" s="25"/>
      <c r="G195" s="25"/>
      <c r="H195" s="26"/>
      <c r="I195" s="3">
        <v>37049</v>
      </c>
      <c r="J195" s="13">
        <v>37049</v>
      </c>
      <c r="K195" s="14"/>
      <c r="L195" s="3">
        <v>27880</v>
      </c>
      <c r="M195" s="4"/>
      <c r="N195" s="49"/>
      <c r="O195" s="49"/>
    </row>
    <row r="196" spans="1:15">
      <c r="A196" s="21"/>
      <c r="B196" s="22"/>
      <c r="C196" s="22"/>
      <c r="D196" s="23"/>
      <c r="E196" s="27" t="s">
        <v>138</v>
      </c>
      <c r="F196" s="25"/>
      <c r="G196" s="25"/>
      <c r="H196" s="26"/>
      <c r="I196" s="3">
        <v>2206679</v>
      </c>
      <c r="J196" s="13">
        <v>2295011</v>
      </c>
      <c r="K196" s="14"/>
      <c r="L196" s="3">
        <f>L176</f>
        <v>1245525</v>
      </c>
      <c r="M196" s="4"/>
      <c r="N196" s="49"/>
      <c r="O196" s="49"/>
    </row>
    <row r="197" spans="1:15">
      <c r="A197" s="10" t="s">
        <v>139</v>
      </c>
      <c r="B197" s="11"/>
      <c r="C197" s="11"/>
      <c r="D197" s="11"/>
      <c r="E197" s="11"/>
      <c r="F197" s="11"/>
      <c r="G197" s="11"/>
      <c r="H197" s="12"/>
      <c r="I197" s="3">
        <v>12613</v>
      </c>
      <c r="J197" s="13">
        <v>83260</v>
      </c>
      <c r="K197" s="14"/>
      <c r="L197" s="3">
        <f>L188-L196</f>
        <v>290911</v>
      </c>
      <c r="M197" s="4"/>
      <c r="N197" s="49"/>
      <c r="O197" s="49"/>
    </row>
    <row r="198" spans="1:15">
      <c r="A198" s="10" t="s">
        <v>140</v>
      </c>
      <c r="B198" s="11"/>
      <c r="C198" s="11"/>
      <c r="D198" s="11"/>
      <c r="E198" s="11"/>
      <c r="F198" s="11"/>
      <c r="G198" s="11"/>
      <c r="H198" s="12"/>
      <c r="I198" s="3">
        <v>0</v>
      </c>
      <c r="J198" s="13">
        <v>0</v>
      </c>
      <c r="K198" s="14"/>
      <c r="L198" s="3">
        <v>0</v>
      </c>
      <c r="M198" s="4"/>
      <c r="N198" s="49"/>
      <c r="O198" s="49"/>
    </row>
    <row r="199" spans="1:15">
      <c r="A199" s="10" t="s">
        <v>141</v>
      </c>
      <c r="B199" s="11"/>
      <c r="C199" s="11"/>
      <c r="D199" s="11"/>
      <c r="E199" s="11"/>
      <c r="F199" s="11"/>
      <c r="G199" s="11"/>
      <c r="H199" s="12"/>
      <c r="I199" s="3">
        <v>12613</v>
      </c>
      <c r="J199" s="13">
        <v>83260</v>
      </c>
      <c r="K199" s="14"/>
      <c r="L199" s="3">
        <f>L197</f>
        <v>290911</v>
      </c>
      <c r="M199" s="3"/>
      <c r="N199" s="49"/>
      <c r="O199" s="49"/>
    </row>
    <row r="200" spans="1:15">
      <c r="A200" s="10" t="s">
        <v>142</v>
      </c>
      <c r="B200" s="11"/>
      <c r="C200" s="11"/>
      <c r="D200" s="11"/>
      <c r="E200" s="11"/>
      <c r="F200" s="11"/>
      <c r="G200" s="11"/>
      <c r="H200" s="12"/>
      <c r="I200" s="3">
        <v>2191274</v>
      </c>
      <c r="J200" s="13">
        <v>0</v>
      </c>
      <c r="K200" s="14"/>
      <c r="L200" s="3">
        <f>I201</f>
        <v>2203887</v>
      </c>
      <c r="M200" s="3"/>
      <c r="N200" s="49"/>
      <c r="O200" s="49"/>
    </row>
    <row r="201" spans="1:15">
      <c r="A201" s="10" t="s">
        <v>143</v>
      </c>
      <c r="B201" s="11"/>
      <c r="C201" s="11"/>
      <c r="D201" s="11"/>
      <c r="E201" s="11"/>
      <c r="F201" s="11"/>
      <c r="G201" s="11"/>
      <c r="H201" s="12"/>
      <c r="I201" s="3">
        <v>2203887</v>
      </c>
      <c r="J201" s="13">
        <v>83260</v>
      </c>
      <c r="K201" s="14"/>
      <c r="L201" s="3">
        <f>I201+L188-L196</f>
        <v>2494798</v>
      </c>
      <c r="M201" s="3"/>
      <c r="N201" s="49"/>
      <c r="O201" s="49"/>
    </row>
    <row r="202" spans="1:15" ht="0" hidden="1" customHeight="1">
      <c r="N202" s="49"/>
      <c r="O202" s="49"/>
    </row>
    <row r="203" spans="1:15">
      <c r="N203" s="49"/>
      <c r="O203" s="49"/>
    </row>
    <row r="204" spans="1:15">
      <c r="N204" s="49"/>
      <c r="O204" s="49"/>
    </row>
    <row r="205" spans="1:15">
      <c r="N205" s="49"/>
      <c r="O205" s="49"/>
    </row>
    <row r="206" spans="1:15">
      <c r="N206" s="49"/>
      <c r="O206" s="49"/>
    </row>
    <row r="207" spans="1:15">
      <c r="N207" s="49"/>
      <c r="O207" s="49"/>
    </row>
    <row r="208" spans="1:15">
      <c r="N208" s="49"/>
      <c r="O208" s="49"/>
    </row>
    <row r="209" spans="14:15">
      <c r="N209" s="49"/>
      <c r="O209" s="49"/>
    </row>
    <row r="210" spans="14:15">
      <c r="N210" s="49"/>
      <c r="O210" s="49"/>
    </row>
    <row r="211" spans="14:15">
      <c r="N211" s="49"/>
      <c r="O211" s="49"/>
    </row>
    <row r="212" spans="14:15">
      <c r="N212" s="49"/>
      <c r="O212" s="49"/>
    </row>
    <row r="213" spans="14:15">
      <c r="N213" s="49"/>
      <c r="O213" s="49"/>
    </row>
    <row r="214" spans="14:15">
      <c r="N214" s="49"/>
      <c r="O214" s="49"/>
    </row>
    <row r="215" spans="14:15">
      <c r="N215" s="49"/>
      <c r="O215" s="49"/>
    </row>
    <row r="216" spans="14:15">
      <c r="N216" s="49"/>
      <c r="O216" s="49"/>
    </row>
    <row r="217" spans="14:15">
      <c r="N217" s="49"/>
      <c r="O217" s="49"/>
    </row>
    <row r="218" spans="14:15">
      <c r="N218" s="49"/>
      <c r="O218" s="49"/>
    </row>
    <row r="219" spans="14:15">
      <c r="N219" s="49"/>
      <c r="O219" s="49"/>
    </row>
    <row r="220" spans="14:15">
      <c r="N220" s="49"/>
      <c r="O220" s="49"/>
    </row>
    <row r="221" spans="14:15">
      <c r="N221" s="49"/>
      <c r="O221" s="49"/>
    </row>
    <row r="222" spans="14:15">
      <c r="N222" s="49"/>
      <c r="O222" s="49"/>
    </row>
    <row r="223" spans="14:15">
      <c r="N223" s="49"/>
      <c r="O223" s="49"/>
    </row>
    <row r="224" spans="14:15">
      <c r="N224" s="49"/>
      <c r="O224" s="49"/>
    </row>
    <row r="225" spans="14:15">
      <c r="N225" s="49"/>
      <c r="O225" s="49"/>
    </row>
    <row r="226" spans="14:15">
      <c r="N226" s="49"/>
      <c r="O226" s="49"/>
    </row>
    <row r="227" spans="14:15">
      <c r="N227" s="49"/>
      <c r="O227" s="49"/>
    </row>
    <row r="228" spans="14:15">
      <c r="N228" s="49"/>
      <c r="O228" s="49"/>
    </row>
    <row r="229" spans="14:15">
      <c r="N229" s="49"/>
      <c r="O229" s="49"/>
    </row>
    <row r="230" spans="14:15">
      <c r="N230" s="49"/>
      <c r="O230" s="49"/>
    </row>
    <row r="231" spans="14:15">
      <c r="N231" s="49"/>
      <c r="O231" s="49"/>
    </row>
    <row r="232" spans="14:15">
      <c r="N232" s="49"/>
      <c r="O232" s="49"/>
    </row>
    <row r="233" spans="14:15">
      <c r="N233" s="49"/>
      <c r="O233" s="49"/>
    </row>
    <row r="234" spans="14:15">
      <c r="N234" s="49"/>
      <c r="O234" s="49"/>
    </row>
    <row r="235" spans="14:15">
      <c r="N235" s="49"/>
      <c r="O235" s="49"/>
    </row>
    <row r="236" spans="14:15">
      <c r="N236" s="49"/>
      <c r="O236" s="49"/>
    </row>
    <row r="237" spans="14:15">
      <c r="N237" s="49"/>
      <c r="O237" s="49"/>
    </row>
    <row r="238" spans="14:15">
      <c r="N238" s="49"/>
      <c r="O238" s="49"/>
    </row>
    <row r="239" spans="14:15">
      <c r="N239" s="49"/>
      <c r="O239" s="49"/>
    </row>
    <row r="240" spans="14:15">
      <c r="N240" s="49"/>
      <c r="O240" s="49"/>
    </row>
    <row r="241" spans="14:15">
      <c r="N241" s="49"/>
      <c r="O241" s="49"/>
    </row>
    <row r="242" spans="14:15">
      <c r="N242" s="49"/>
      <c r="O242" s="49"/>
    </row>
    <row r="243" spans="14:15">
      <c r="N243" s="49"/>
      <c r="O243" s="49"/>
    </row>
    <row r="244" spans="14:15">
      <c r="N244" s="49"/>
      <c r="O244" s="49"/>
    </row>
    <row r="245" spans="14:15">
      <c r="N245" s="49"/>
      <c r="O245" s="49"/>
    </row>
    <row r="246" spans="14:15">
      <c r="N246" s="49"/>
      <c r="O246" s="49"/>
    </row>
    <row r="247" spans="14:15">
      <c r="N247" s="49"/>
      <c r="O247" s="49"/>
    </row>
    <row r="248" spans="14:15">
      <c r="N248" s="49"/>
      <c r="O248" s="49"/>
    </row>
    <row r="249" spans="14:15">
      <c r="N249" s="49"/>
      <c r="O249" s="49"/>
    </row>
    <row r="250" spans="14:15">
      <c r="N250" s="49"/>
      <c r="O250" s="49"/>
    </row>
    <row r="251" spans="14:15">
      <c r="N251" s="49"/>
      <c r="O251" s="49"/>
    </row>
    <row r="252" spans="14:15">
      <c r="N252" s="49"/>
      <c r="O252" s="49"/>
    </row>
    <row r="253" spans="14:15">
      <c r="N253" s="49"/>
      <c r="O253" s="49"/>
    </row>
    <row r="254" spans="14:15">
      <c r="N254" s="49"/>
      <c r="O254" s="49"/>
    </row>
    <row r="255" spans="14:15">
      <c r="N255" s="49"/>
      <c r="O255" s="49"/>
    </row>
    <row r="256" spans="14:15">
      <c r="N256" s="49"/>
      <c r="O256" s="49"/>
    </row>
    <row r="257" spans="14:15">
      <c r="N257" s="49"/>
      <c r="O257" s="49"/>
    </row>
    <row r="258" spans="14:15">
      <c r="N258" s="49"/>
      <c r="O258" s="49"/>
    </row>
    <row r="259" spans="14:15">
      <c r="N259" s="49"/>
      <c r="O259" s="49"/>
    </row>
    <row r="260" spans="14:15">
      <c r="N260" s="49"/>
      <c r="O260" s="49"/>
    </row>
    <row r="261" spans="14:15">
      <c r="N261" s="49"/>
      <c r="O261" s="49"/>
    </row>
    <row r="262" spans="14:15">
      <c r="N262" s="49"/>
      <c r="O262" s="49"/>
    </row>
    <row r="263" spans="14:15">
      <c r="N263" s="49"/>
      <c r="O263" s="49"/>
    </row>
    <row r="264" spans="14:15">
      <c r="N264" s="49"/>
      <c r="O264" s="49"/>
    </row>
    <row r="265" spans="14:15">
      <c r="N265" s="49"/>
      <c r="O265" s="49"/>
    </row>
    <row r="266" spans="14:15">
      <c r="N266" s="49"/>
      <c r="O266" s="49"/>
    </row>
    <row r="267" spans="14:15">
      <c r="N267" s="49"/>
      <c r="O267" s="49"/>
    </row>
    <row r="268" spans="14:15">
      <c r="N268" s="49"/>
      <c r="O268" s="49"/>
    </row>
    <row r="269" spans="14:15">
      <c r="N269" s="49"/>
      <c r="O269" s="49"/>
    </row>
    <row r="270" spans="14:15">
      <c r="N270" s="49"/>
      <c r="O270" s="49"/>
    </row>
    <row r="271" spans="14:15">
      <c r="N271" s="49"/>
      <c r="O271" s="49"/>
    </row>
    <row r="272" spans="14:15">
      <c r="N272" s="49"/>
      <c r="O272" s="49"/>
    </row>
    <row r="273" spans="14:15">
      <c r="N273" s="49"/>
      <c r="O273" s="49"/>
    </row>
    <row r="274" spans="14:15">
      <c r="N274" s="49"/>
      <c r="O274" s="49"/>
    </row>
    <row r="275" spans="14:15">
      <c r="N275" s="49"/>
      <c r="O275" s="49"/>
    </row>
    <row r="276" spans="14:15">
      <c r="N276" s="49"/>
      <c r="O276" s="49"/>
    </row>
    <row r="277" spans="14:15">
      <c r="N277" s="49"/>
      <c r="O277" s="49"/>
    </row>
    <row r="278" spans="14:15">
      <c r="N278" s="49"/>
      <c r="O278" s="49"/>
    </row>
    <row r="279" spans="14:15">
      <c r="N279" s="49"/>
      <c r="O279" s="49"/>
    </row>
    <row r="280" spans="14:15">
      <c r="N280" s="49"/>
      <c r="O280" s="49"/>
    </row>
    <row r="281" spans="14:15">
      <c r="N281" s="49"/>
      <c r="O281" s="49"/>
    </row>
    <row r="282" spans="14:15">
      <c r="N282" s="49"/>
      <c r="O282" s="49"/>
    </row>
    <row r="283" spans="14:15">
      <c r="N283" s="49"/>
      <c r="O283" s="49"/>
    </row>
    <row r="284" spans="14:15">
      <c r="N284" s="49"/>
      <c r="O284" s="49"/>
    </row>
    <row r="285" spans="14:15">
      <c r="N285" s="49"/>
      <c r="O285" s="49"/>
    </row>
    <row r="286" spans="14:15">
      <c r="N286" s="49"/>
      <c r="O286" s="49"/>
    </row>
    <row r="287" spans="14:15">
      <c r="N287" s="49"/>
      <c r="O287" s="49"/>
    </row>
    <row r="288" spans="14:15">
      <c r="N288" s="49"/>
      <c r="O288" s="49"/>
    </row>
    <row r="289" spans="14:15">
      <c r="N289" s="49"/>
      <c r="O289" s="49"/>
    </row>
    <row r="290" spans="14:15">
      <c r="N290" s="49"/>
      <c r="O290" s="49"/>
    </row>
    <row r="291" spans="14:15">
      <c r="N291" s="49"/>
      <c r="O291" s="49"/>
    </row>
    <row r="292" spans="14:15">
      <c r="N292" s="49"/>
      <c r="O292" s="49"/>
    </row>
    <row r="293" spans="14:15">
      <c r="N293" s="49"/>
      <c r="O293" s="49"/>
    </row>
    <row r="294" spans="14:15">
      <c r="N294" s="49"/>
      <c r="O294" s="49"/>
    </row>
    <row r="295" spans="14:15">
      <c r="N295" s="49"/>
      <c r="O295" s="49"/>
    </row>
    <row r="296" spans="14:15">
      <c r="N296" s="49"/>
      <c r="O296" s="49"/>
    </row>
    <row r="297" spans="14:15">
      <c r="N297" s="49"/>
      <c r="O297" s="49"/>
    </row>
    <row r="298" spans="14:15">
      <c r="N298" s="49"/>
      <c r="O298" s="49"/>
    </row>
    <row r="299" spans="14:15">
      <c r="N299" s="49"/>
      <c r="O299" s="49"/>
    </row>
    <row r="300" spans="14:15">
      <c r="N300" s="49"/>
      <c r="O300" s="49"/>
    </row>
    <row r="301" spans="14:15">
      <c r="N301" s="49"/>
      <c r="O301" s="49"/>
    </row>
    <row r="302" spans="14:15">
      <c r="N302" s="49"/>
      <c r="O302" s="49"/>
    </row>
    <row r="303" spans="14:15">
      <c r="N303" s="49"/>
      <c r="O303" s="49"/>
    </row>
    <row r="304" spans="14:15">
      <c r="N304" s="49"/>
      <c r="O304" s="49"/>
    </row>
    <row r="305" spans="14:15">
      <c r="N305" s="49"/>
      <c r="O305" s="49"/>
    </row>
    <row r="306" spans="14:15">
      <c r="N306" s="49"/>
      <c r="O306" s="49"/>
    </row>
    <row r="307" spans="14:15">
      <c r="N307" s="49"/>
      <c r="O307" s="49"/>
    </row>
    <row r="308" spans="14:15">
      <c r="N308" s="49"/>
      <c r="O308" s="49"/>
    </row>
    <row r="309" spans="14:15">
      <c r="N309" s="49"/>
      <c r="O309" s="49"/>
    </row>
    <row r="310" spans="14:15">
      <c r="N310" s="49"/>
      <c r="O310" s="49"/>
    </row>
    <row r="311" spans="14:15">
      <c r="N311" s="49"/>
      <c r="O311" s="49"/>
    </row>
    <row r="312" spans="14:15">
      <c r="N312" s="49"/>
      <c r="O312" s="49"/>
    </row>
    <row r="313" spans="14:15">
      <c r="N313" s="49"/>
      <c r="O313" s="49"/>
    </row>
    <row r="314" spans="14:15">
      <c r="N314" s="49"/>
      <c r="O314" s="49"/>
    </row>
    <row r="315" spans="14:15">
      <c r="N315" s="49"/>
      <c r="O315" s="49"/>
    </row>
    <row r="316" spans="14:15">
      <c r="N316" s="49"/>
      <c r="O316" s="49"/>
    </row>
    <row r="317" spans="14:15">
      <c r="N317" s="49"/>
      <c r="O317" s="49"/>
    </row>
    <row r="318" spans="14:15">
      <c r="N318" s="49"/>
      <c r="O318" s="49"/>
    </row>
    <row r="319" spans="14:15">
      <c r="N319" s="49"/>
      <c r="O319" s="49"/>
    </row>
    <row r="320" spans="14:15">
      <c r="N320" s="49"/>
      <c r="O320" s="49"/>
    </row>
    <row r="321" spans="14:15">
      <c r="N321" s="49"/>
      <c r="O321" s="49"/>
    </row>
    <row r="322" spans="14:15">
      <c r="N322" s="49"/>
      <c r="O322" s="49"/>
    </row>
    <row r="323" spans="14:15">
      <c r="N323" s="49"/>
      <c r="O323" s="49"/>
    </row>
    <row r="324" spans="14:15">
      <c r="N324" s="49"/>
      <c r="O324" s="49"/>
    </row>
    <row r="325" spans="14:15">
      <c r="N325" s="49"/>
      <c r="O325" s="49"/>
    </row>
    <row r="326" spans="14:15">
      <c r="N326" s="49"/>
      <c r="O326" s="49"/>
    </row>
    <row r="327" spans="14:15">
      <c r="N327" s="49"/>
      <c r="O327" s="49"/>
    </row>
    <row r="328" spans="14:15">
      <c r="N328" s="49"/>
      <c r="O328" s="49"/>
    </row>
    <row r="329" spans="14:15">
      <c r="N329" s="49"/>
      <c r="O329" s="49"/>
    </row>
    <row r="330" spans="14:15">
      <c r="N330" s="49"/>
      <c r="O330" s="49"/>
    </row>
    <row r="331" spans="14:15">
      <c r="N331" s="49"/>
      <c r="O331" s="49"/>
    </row>
    <row r="332" spans="14:15">
      <c r="N332" s="49"/>
      <c r="O332" s="49"/>
    </row>
    <row r="333" spans="14:15">
      <c r="N333" s="49"/>
      <c r="O333" s="49"/>
    </row>
    <row r="334" spans="14:15">
      <c r="N334" s="49"/>
      <c r="O334" s="49"/>
    </row>
    <row r="335" spans="14:15">
      <c r="N335" s="49"/>
      <c r="O335" s="49"/>
    </row>
    <row r="336" spans="14:15">
      <c r="N336" s="49"/>
      <c r="O336" s="49"/>
    </row>
    <row r="337" spans="14:15">
      <c r="N337" s="49"/>
      <c r="O337" s="49"/>
    </row>
    <row r="338" spans="14:15">
      <c r="N338" s="49"/>
      <c r="O338" s="49"/>
    </row>
    <row r="339" spans="14:15">
      <c r="N339" s="49"/>
      <c r="O339" s="49"/>
    </row>
    <row r="340" spans="14:15">
      <c r="N340" s="49"/>
      <c r="O340" s="49"/>
    </row>
    <row r="341" spans="14:15">
      <c r="N341" s="49"/>
      <c r="O341" s="49"/>
    </row>
    <row r="342" spans="14:15">
      <c r="N342" s="49"/>
      <c r="O342" s="49"/>
    </row>
    <row r="343" spans="14:15">
      <c r="N343" s="49"/>
      <c r="O343" s="49"/>
    </row>
    <row r="344" spans="14:15">
      <c r="N344" s="49"/>
      <c r="O344" s="49"/>
    </row>
    <row r="345" spans="14:15">
      <c r="N345" s="49"/>
      <c r="O345" s="49"/>
    </row>
    <row r="346" spans="14:15">
      <c r="N346" s="49"/>
      <c r="O346" s="49"/>
    </row>
    <row r="347" spans="14:15">
      <c r="N347" s="49"/>
      <c r="O347" s="49"/>
    </row>
    <row r="348" spans="14:15">
      <c r="N348" s="49"/>
      <c r="O348" s="49"/>
    </row>
    <row r="349" spans="14:15">
      <c r="N349" s="49"/>
      <c r="O349" s="49"/>
    </row>
    <row r="350" spans="14:15">
      <c r="N350" s="49"/>
      <c r="O350" s="49"/>
    </row>
    <row r="351" spans="14:15">
      <c r="N351" s="49"/>
      <c r="O351" s="49"/>
    </row>
    <row r="352" spans="14:15">
      <c r="N352" s="49"/>
      <c r="O352" s="49"/>
    </row>
    <row r="353" spans="14:15">
      <c r="N353" s="49"/>
      <c r="O353" s="49"/>
    </row>
    <row r="354" spans="14:15">
      <c r="N354" s="49"/>
      <c r="O354" s="49"/>
    </row>
    <row r="355" spans="14:15">
      <c r="N355" s="49"/>
      <c r="O355" s="49"/>
    </row>
    <row r="356" spans="14:15">
      <c r="N356" s="49"/>
      <c r="O356" s="49"/>
    </row>
    <row r="357" spans="14:15">
      <c r="N357" s="49"/>
      <c r="O357" s="49"/>
    </row>
    <row r="358" spans="14:15">
      <c r="N358" s="49"/>
      <c r="O358" s="49"/>
    </row>
    <row r="359" spans="14:15">
      <c r="N359" s="49"/>
      <c r="O359" s="49"/>
    </row>
    <row r="360" spans="14:15">
      <c r="N360" s="49"/>
      <c r="O360" s="49"/>
    </row>
    <row r="361" spans="14:15">
      <c r="N361" s="49"/>
      <c r="O361" s="49"/>
    </row>
    <row r="362" spans="14:15">
      <c r="N362" s="49"/>
      <c r="O362" s="49"/>
    </row>
    <row r="363" spans="14:15">
      <c r="N363" s="49"/>
      <c r="O363" s="49"/>
    </row>
    <row r="364" spans="14:15">
      <c r="N364" s="49"/>
      <c r="O364" s="49"/>
    </row>
    <row r="365" spans="14:15">
      <c r="N365" s="49"/>
      <c r="O365" s="49"/>
    </row>
    <row r="366" spans="14:15">
      <c r="N366" s="49"/>
      <c r="O366" s="49"/>
    </row>
    <row r="367" spans="14:15">
      <c r="N367" s="49"/>
      <c r="O367" s="49"/>
    </row>
    <row r="368" spans="14:15">
      <c r="N368" s="49"/>
      <c r="O368" s="49"/>
    </row>
    <row r="369" spans="14:15">
      <c r="N369" s="49"/>
      <c r="O369" s="49"/>
    </row>
    <row r="370" spans="14:15">
      <c r="N370" s="49"/>
      <c r="O370" s="49"/>
    </row>
    <row r="371" spans="14:15">
      <c r="N371" s="49"/>
      <c r="O371" s="49"/>
    </row>
    <row r="372" spans="14:15">
      <c r="N372" s="49"/>
      <c r="O372" s="49"/>
    </row>
    <row r="373" spans="14:15">
      <c r="N373" s="49"/>
      <c r="O373" s="49"/>
    </row>
    <row r="374" spans="14:15">
      <c r="N374" s="49"/>
      <c r="O374" s="49"/>
    </row>
    <row r="375" spans="14:15">
      <c r="N375" s="49"/>
      <c r="O375" s="49"/>
    </row>
    <row r="376" spans="14:15">
      <c r="N376" s="49"/>
      <c r="O376" s="49"/>
    </row>
    <row r="377" spans="14:15">
      <c r="N377" s="49"/>
      <c r="O377" s="49"/>
    </row>
    <row r="378" spans="14:15">
      <c r="N378" s="49"/>
      <c r="O378" s="49"/>
    </row>
    <row r="379" spans="14:15">
      <c r="N379" s="49"/>
      <c r="O379" s="49"/>
    </row>
    <row r="380" spans="14:15">
      <c r="N380" s="49"/>
      <c r="O380" s="49"/>
    </row>
    <row r="381" spans="14:15">
      <c r="N381" s="49"/>
      <c r="O381" s="49"/>
    </row>
    <row r="382" spans="14:15">
      <c r="N382" s="49"/>
      <c r="O382" s="49"/>
    </row>
    <row r="383" spans="14:15">
      <c r="N383" s="49"/>
      <c r="O383" s="49"/>
    </row>
    <row r="384" spans="14:15">
      <c r="N384" s="49"/>
      <c r="O384" s="49"/>
    </row>
    <row r="385" spans="14:15">
      <c r="N385" s="49"/>
      <c r="O385" s="49"/>
    </row>
    <row r="386" spans="14:15">
      <c r="N386" s="49"/>
      <c r="O386" s="49"/>
    </row>
    <row r="387" spans="14:15">
      <c r="N387" s="49"/>
      <c r="O387" s="49"/>
    </row>
    <row r="388" spans="14:15">
      <c r="N388" s="49"/>
      <c r="O388" s="49"/>
    </row>
    <row r="389" spans="14:15">
      <c r="N389" s="49"/>
      <c r="O389" s="49"/>
    </row>
    <row r="390" spans="14:15">
      <c r="N390" s="49"/>
      <c r="O390" s="49"/>
    </row>
  </sheetData>
  <mergeCells count="339">
    <mergeCell ref="A3:J3"/>
    <mergeCell ref="A4:M4"/>
    <mergeCell ref="A5:H5"/>
    <mergeCell ref="J6:K6"/>
    <mergeCell ref="A1:K1"/>
    <mergeCell ref="A11:A12"/>
    <mergeCell ref="B11:F11"/>
    <mergeCell ref="G11:H11"/>
    <mergeCell ref="J11:K11"/>
    <mergeCell ref="B12:H12"/>
    <mergeCell ref="J12:K12"/>
    <mergeCell ref="B7:F7"/>
    <mergeCell ref="G7:H7"/>
    <mergeCell ref="J7:K7"/>
    <mergeCell ref="A8:A10"/>
    <mergeCell ref="B8:F8"/>
    <mergeCell ref="G8:H8"/>
    <mergeCell ref="J8:K8"/>
    <mergeCell ref="B9:F9"/>
    <mergeCell ref="G9:H9"/>
    <mergeCell ref="J9:K9"/>
    <mergeCell ref="B10:H10"/>
    <mergeCell ref="J10:K10"/>
    <mergeCell ref="A16:H16"/>
    <mergeCell ref="J16:K16"/>
    <mergeCell ref="A17:H17"/>
    <mergeCell ref="J17:K17"/>
    <mergeCell ref="A18:H18"/>
    <mergeCell ref="J18:K18"/>
    <mergeCell ref="A13:A15"/>
    <mergeCell ref="B13:F13"/>
    <mergeCell ref="G13:H13"/>
    <mergeCell ref="J13:K13"/>
    <mergeCell ref="B14:F14"/>
    <mergeCell ref="G14:H14"/>
    <mergeCell ref="J14:K14"/>
    <mergeCell ref="B15:H15"/>
    <mergeCell ref="J15:K15"/>
    <mergeCell ref="J30:K30"/>
    <mergeCell ref="C31:H31"/>
    <mergeCell ref="A20:H20"/>
    <mergeCell ref="J21:K21"/>
    <mergeCell ref="A22:B23"/>
    <mergeCell ref="C22:H22"/>
    <mergeCell ref="J22:K22"/>
    <mergeCell ref="C23:H23"/>
    <mergeCell ref="J23:K23"/>
    <mergeCell ref="J31:K31"/>
    <mergeCell ref="A32:B35"/>
    <mergeCell ref="C32:H32"/>
    <mergeCell ref="J32:K32"/>
    <mergeCell ref="C33:H33"/>
    <mergeCell ref="J33:K33"/>
    <mergeCell ref="C34:H34"/>
    <mergeCell ref="J34:K34"/>
    <mergeCell ref="C35:H35"/>
    <mergeCell ref="J35:K35"/>
    <mergeCell ref="A24:B31"/>
    <mergeCell ref="C24:H24"/>
    <mergeCell ref="J24:K24"/>
    <mergeCell ref="C25:H25"/>
    <mergeCell ref="J25:K25"/>
    <mergeCell ref="C26:H26"/>
    <mergeCell ref="J26:K26"/>
    <mergeCell ref="C27:H27"/>
    <mergeCell ref="J27:K27"/>
    <mergeCell ref="C28:H28"/>
    <mergeCell ref="J28:K28"/>
    <mergeCell ref="C29:H29"/>
    <mergeCell ref="J29:K29"/>
    <mergeCell ref="C30:H30"/>
    <mergeCell ref="F52:G54"/>
    <mergeCell ref="F55:G57"/>
    <mergeCell ref="J48:K48"/>
    <mergeCell ref="F49:G51"/>
    <mergeCell ref="A36:H36"/>
    <mergeCell ref="J36:K36"/>
    <mergeCell ref="A38:H38"/>
    <mergeCell ref="J39:K39"/>
    <mergeCell ref="A40:E58"/>
    <mergeCell ref="F40:H40"/>
    <mergeCell ref="J40:K40"/>
    <mergeCell ref="F41:G43"/>
    <mergeCell ref="J41:K41"/>
    <mergeCell ref="J42:K42"/>
    <mergeCell ref="J43:K43"/>
    <mergeCell ref="F44:G48"/>
    <mergeCell ref="J44:K44"/>
    <mergeCell ref="J45:K45"/>
    <mergeCell ref="J46:K46"/>
    <mergeCell ref="J47:K47"/>
    <mergeCell ref="F58:H58"/>
    <mergeCell ref="A59:E78"/>
    <mergeCell ref="F59:H59"/>
    <mergeCell ref="J59:K59"/>
    <mergeCell ref="F60:G61"/>
    <mergeCell ref="J60:K60"/>
    <mergeCell ref="J61:K61"/>
    <mergeCell ref="F62:G65"/>
    <mergeCell ref="J62:K62"/>
    <mergeCell ref="J63:K63"/>
    <mergeCell ref="J64:K64"/>
    <mergeCell ref="J65:K65"/>
    <mergeCell ref="F66:G68"/>
    <mergeCell ref="J66:K66"/>
    <mergeCell ref="J67:K67"/>
    <mergeCell ref="F74:G75"/>
    <mergeCell ref="J74:K74"/>
    <mergeCell ref="J75:K75"/>
    <mergeCell ref="F76:G77"/>
    <mergeCell ref="J76:K76"/>
    <mergeCell ref="J77:K77"/>
    <mergeCell ref="J68:K68"/>
    <mergeCell ref="F69:G70"/>
    <mergeCell ref="J69:K69"/>
    <mergeCell ref="J70:K70"/>
    <mergeCell ref="F71:G73"/>
    <mergeCell ref="J71:K71"/>
    <mergeCell ref="J72:K72"/>
    <mergeCell ref="J73:K73"/>
    <mergeCell ref="F78:H78"/>
    <mergeCell ref="J78:K78"/>
    <mergeCell ref="A79:E87"/>
    <mergeCell ref="F79:H79"/>
    <mergeCell ref="J79:K79"/>
    <mergeCell ref="F80:G82"/>
    <mergeCell ref="J80:K80"/>
    <mergeCell ref="J81:K81"/>
    <mergeCell ref="J82:K82"/>
    <mergeCell ref="F83:G84"/>
    <mergeCell ref="J83:K83"/>
    <mergeCell ref="J84:K84"/>
    <mergeCell ref="F85:G86"/>
    <mergeCell ref="J85:K85"/>
    <mergeCell ref="J86:K86"/>
    <mergeCell ref="F87:H87"/>
    <mergeCell ref="J98:K98"/>
    <mergeCell ref="F99:G100"/>
    <mergeCell ref="J99:K99"/>
    <mergeCell ref="J100:K100"/>
    <mergeCell ref="F101:G102"/>
    <mergeCell ref="J101:K101"/>
    <mergeCell ref="J102:K102"/>
    <mergeCell ref="J87:K87"/>
    <mergeCell ref="A88:E105"/>
    <mergeCell ref="F88:H88"/>
    <mergeCell ref="J88:K88"/>
    <mergeCell ref="F89:G91"/>
    <mergeCell ref="J89:K89"/>
    <mergeCell ref="J90:K90"/>
    <mergeCell ref="J91:K91"/>
    <mergeCell ref="F92:G96"/>
    <mergeCell ref="J92:K92"/>
    <mergeCell ref="J93:K93"/>
    <mergeCell ref="J94:K94"/>
    <mergeCell ref="J95:K95"/>
    <mergeCell ref="J96:K96"/>
    <mergeCell ref="F97:G98"/>
    <mergeCell ref="J97:K97"/>
    <mergeCell ref="A106:E109"/>
    <mergeCell ref="F106:H106"/>
    <mergeCell ref="J106:K106"/>
    <mergeCell ref="F107:G108"/>
    <mergeCell ref="J107:K107"/>
    <mergeCell ref="J108:K108"/>
    <mergeCell ref="F109:H109"/>
    <mergeCell ref="J109:K109"/>
    <mergeCell ref="F103:G104"/>
    <mergeCell ref="J103:K103"/>
    <mergeCell ref="J104:K104"/>
    <mergeCell ref="F105:H105"/>
    <mergeCell ref="J105:K105"/>
    <mergeCell ref="F123:G124"/>
    <mergeCell ref="J123:K123"/>
    <mergeCell ref="J124:K124"/>
    <mergeCell ref="F125:G126"/>
    <mergeCell ref="A110:E114"/>
    <mergeCell ref="F110:H110"/>
    <mergeCell ref="J110:K110"/>
    <mergeCell ref="F111:G113"/>
    <mergeCell ref="J111:K111"/>
    <mergeCell ref="J112:K112"/>
    <mergeCell ref="J113:K113"/>
    <mergeCell ref="F114:H114"/>
    <mergeCell ref="J114:K114"/>
    <mergeCell ref="J125:K125"/>
    <mergeCell ref="J126:K126"/>
    <mergeCell ref="F127:H127"/>
    <mergeCell ref="J127:K127"/>
    <mergeCell ref="A128:E131"/>
    <mergeCell ref="F128:H128"/>
    <mergeCell ref="J128:K128"/>
    <mergeCell ref="F129:G130"/>
    <mergeCell ref="J129:K129"/>
    <mergeCell ref="J130:K130"/>
    <mergeCell ref="F131:H131"/>
    <mergeCell ref="J131:K131"/>
    <mergeCell ref="A115:E127"/>
    <mergeCell ref="F115:H115"/>
    <mergeCell ref="J115:K115"/>
    <mergeCell ref="F116:G117"/>
    <mergeCell ref="J116:K116"/>
    <mergeCell ref="J117:K117"/>
    <mergeCell ref="F118:G122"/>
    <mergeCell ref="J118:K118"/>
    <mergeCell ref="J119:K119"/>
    <mergeCell ref="J120:K120"/>
    <mergeCell ref="J121:K121"/>
    <mergeCell ref="J122:K122"/>
    <mergeCell ref="J142:K142"/>
    <mergeCell ref="D143:H143"/>
    <mergeCell ref="J143:K143"/>
    <mergeCell ref="D144:H144"/>
    <mergeCell ref="J144:K144"/>
    <mergeCell ref="A132:H132"/>
    <mergeCell ref="J132:K132"/>
    <mergeCell ref="A134:H134"/>
    <mergeCell ref="J136:K136"/>
    <mergeCell ref="A137:C152"/>
    <mergeCell ref="D137:H137"/>
    <mergeCell ref="J137:K137"/>
    <mergeCell ref="D138:H138"/>
    <mergeCell ref="J138:K138"/>
    <mergeCell ref="D139:H139"/>
    <mergeCell ref="J139:K139"/>
    <mergeCell ref="D140:H140"/>
    <mergeCell ref="J140:K140"/>
    <mergeCell ref="D141:H141"/>
    <mergeCell ref="J141:K141"/>
    <mergeCell ref="D142:H142"/>
    <mergeCell ref="D148:H148"/>
    <mergeCell ref="J148:K148"/>
    <mergeCell ref="D149:H149"/>
    <mergeCell ref="J149:K149"/>
    <mergeCell ref="D150:H150"/>
    <mergeCell ref="J150:K150"/>
    <mergeCell ref="D145:H145"/>
    <mergeCell ref="J145:K145"/>
    <mergeCell ref="D146:H146"/>
    <mergeCell ref="J146:K146"/>
    <mergeCell ref="D147:H147"/>
    <mergeCell ref="J147:K147"/>
    <mergeCell ref="J158:K158"/>
    <mergeCell ref="D159:H159"/>
    <mergeCell ref="J159:K159"/>
    <mergeCell ref="A160:H160"/>
    <mergeCell ref="J160:K160"/>
    <mergeCell ref="D151:H151"/>
    <mergeCell ref="J151:K151"/>
    <mergeCell ref="D152:H152"/>
    <mergeCell ref="J152:K152"/>
    <mergeCell ref="A153:C159"/>
    <mergeCell ref="D153:H153"/>
    <mergeCell ref="J153:K153"/>
    <mergeCell ref="D154:H154"/>
    <mergeCell ref="J154:K154"/>
    <mergeCell ref="D155:H155"/>
    <mergeCell ref="J155:K155"/>
    <mergeCell ref="D156:H156"/>
    <mergeCell ref="J156:K156"/>
    <mergeCell ref="D157:H157"/>
    <mergeCell ref="J157:K157"/>
    <mergeCell ref="D158:H158"/>
    <mergeCell ref="E175:H175"/>
    <mergeCell ref="J175:K175"/>
    <mergeCell ref="E176:H176"/>
    <mergeCell ref="A163:H163"/>
    <mergeCell ref="J164:K164"/>
    <mergeCell ref="A165:D168"/>
    <mergeCell ref="E165:H165"/>
    <mergeCell ref="J165:K165"/>
    <mergeCell ref="E166:H166"/>
    <mergeCell ref="J166:K166"/>
    <mergeCell ref="E167:H167"/>
    <mergeCell ref="J167:K167"/>
    <mergeCell ref="E168:H168"/>
    <mergeCell ref="J168:K168"/>
    <mergeCell ref="A179:H179"/>
    <mergeCell ref="J179:K179"/>
    <mergeCell ref="A180:H180"/>
    <mergeCell ref="J180:K180"/>
    <mergeCell ref="A181:H181"/>
    <mergeCell ref="J181:K181"/>
    <mergeCell ref="J176:K176"/>
    <mergeCell ref="A177:H177"/>
    <mergeCell ref="J177:K177"/>
    <mergeCell ref="A178:H178"/>
    <mergeCell ref="J178:K178"/>
    <mergeCell ref="A169:D176"/>
    <mergeCell ref="E169:H169"/>
    <mergeCell ref="J169:K169"/>
    <mergeCell ref="E170:H170"/>
    <mergeCell ref="J170:K170"/>
    <mergeCell ref="E171:H171"/>
    <mergeCell ref="J171:K171"/>
    <mergeCell ref="E172:H172"/>
    <mergeCell ref="J172:K172"/>
    <mergeCell ref="E173:H173"/>
    <mergeCell ref="J173:K173"/>
    <mergeCell ref="E174:H174"/>
    <mergeCell ref="J174:K174"/>
    <mergeCell ref="E195:H195"/>
    <mergeCell ref="J195:K195"/>
    <mergeCell ref="E196:H196"/>
    <mergeCell ref="A183:H183"/>
    <mergeCell ref="J184:K184"/>
    <mergeCell ref="A185:D188"/>
    <mergeCell ref="E185:H185"/>
    <mergeCell ref="J185:K185"/>
    <mergeCell ref="E186:H186"/>
    <mergeCell ref="J186:K186"/>
    <mergeCell ref="E187:H187"/>
    <mergeCell ref="J187:K187"/>
    <mergeCell ref="E188:H188"/>
    <mergeCell ref="J188:K188"/>
    <mergeCell ref="A199:H199"/>
    <mergeCell ref="J199:K199"/>
    <mergeCell ref="A200:H200"/>
    <mergeCell ref="J200:K200"/>
    <mergeCell ref="A201:H201"/>
    <mergeCell ref="J201:K201"/>
    <mergeCell ref="J196:K196"/>
    <mergeCell ref="A197:H197"/>
    <mergeCell ref="J197:K197"/>
    <mergeCell ref="A198:H198"/>
    <mergeCell ref="J198:K198"/>
    <mergeCell ref="A189:D196"/>
    <mergeCell ref="E189:H189"/>
    <mergeCell ref="J189:K189"/>
    <mergeCell ref="E190:H190"/>
    <mergeCell ref="J190:K190"/>
    <mergeCell ref="E191:H191"/>
    <mergeCell ref="J191:K191"/>
    <mergeCell ref="E192:H192"/>
    <mergeCell ref="J192:K192"/>
    <mergeCell ref="E193:H193"/>
    <mergeCell ref="J193:K193"/>
    <mergeCell ref="E194:H194"/>
    <mergeCell ref="J194:K194"/>
  </mergeCells>
  <pageMargins left="0" right="0" top="0" bottom="0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AFR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Phillips</dc:creator>
  <cp:lastModifiedBy>Bill Phillips</cp:lastModifiedBy>
  <dcterms:created xsi:type="dcterms:W3CDTF">2026-02-23T18:13:44Z</dcterms:created>
  <dcterms:modified xsi:type="dcterms:W3CDTF">2026-03-12T15:22:11Z</dcterms:modified>
</cp:coreProperties>
</file>