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PINEVIEW\COMBINED\BUDGETS\2026\"/>
    </mc:Choice>
  </mc:AlternateContent>
  <xr:revisionPtr revIDLastSave="0" documentId="13_ncr:1_{E749641E-4837-4333-A24A-CE3AC645FA5F}" xr6:coauthVersionLast="47" xr6:coauthVersionMax="47" xr10:uidLastSave="{00000000-0000-0000-0000-000000000000}"/>
  <bookViews>
    <workbookView xWindow="-108" yWindow="-108" windowWidth="23256" windowHeight="12456" tabRatio="483" activeTab="1" xr2:uid="{00000000-000D-0000-FFFF-FFFF00000000}"/>
  </bookViews>
  <sheets>
    <sheet name="Capital Expenditures" sheetId="7" r:id="rId1"/>
    <sheet name="WBE Historical" sheetId="4" r:id="rId2"/>
    <sheet name="WBE Summary" sheetId="3" r:id="rId3"/>
  </sheets>
  <definedNames>
    <definedName name="_A70097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3" l="1"/>
  <c r="M46" i="3"/>
  <c r="L46" i="3"/>
  <c r="J46" i="3"/>
  <c r="I46" i="3"/>
  <c r="G46" i="3"/>
  <c r="F46" i="3"/>
  <c r="J68" i="4" l="1"/>
  <c r="O208" i="4" l="1"/>
  <c r="O226" i="4" s="1"/>
  <c r="O196" i="4"/>
  <c r="O225" i="4" s="1"/>
  <c r="O176" i="4"/>
  <c r="O224" i="4" s="1"/>
  <c r="O164" i="4"/>
  <c r="O223" i="4" s="1"/>
  <c r="O152" i="4"/>
  <c r="O222" i="4" s="1"/>
  <c r="O140" i="4"/>
  <c r="O221" i="4" s="1"/>
  <c r="O128" i="4"/>
  <c r="O220" i="4" s="1"/>
  <c r="O116" i="4"/>
  <c r="O219" i="4" s="1"/>
  <c r="O105" i="4"/>
  <c r="O218" i="4" s="1"/>
  <c r="O90" i="4"/>
  <c r="O217" i="4" s="1"/>
  <c r="O79" i="4"/>
  <c r="O216" i="4" s="1"/>
  <c r="O68" i="4"/>
  <c r="O215" i="4" s="1"/>
  <c r="O61" i="4"/>
  <c r="O214" i="4" s="1"/>
  <c r="O45" i="4"/>
  <c r="O213" i="4" s="1"/>
  <c r="O31" i="4"/>
  <c r="O212" i="4" s="1"/>
  <c r="O21" i="4"/>
  <c r="O211" i="4" s="1"/>
  <c r="M208" i="4"/>
  <c r="M226" i="4" s="1"/>
  <c r="M196" i="4"/>
  <c r="M225" i="4" s="1"/>
  <c r="M176" i="4"/>
  <c r="M224" i="4" s="1"/>
  <c r="M164" i="4"/>
  <c r="M223" i="4" s="1"/>
  <c r="M152" i="4"/>
  <c r="M222" i="4" s="1"/>
  <c r="M140" i="4"/>
  <c r="M221" i="4" s="1"/>
  <c r="M128" i="4"/>
  <c r="M220" i="4" s="1"/>
  <c r="M116" i="4"/>
  <c r="M219" i="4" s="1"/>
  <c r="M105" i="4"/>
  <c r="M218" i="4" s="1"/>
  <c r="M90" i="4"/>
  <c r="M217" i="4" s="1"/>
  <c r="M79" i="4"/>
  <c r="M216" i="4" s="1"/>
  <c r="M68" i="4"/>
  <c r="M215" i="4" s="1"/>
  <c r="M61" i="4"/>
  <c r="M214" i="4" s="1"/>
  <c r="M45" i="4"/>
  <c r="M213" i="4" s="1"/>
  <c r="M31" i="4"/>
  <c r="M212" i="4" s="1"/>
  <c r="M21" i="4"/>
  <c r="M211" i="4" s="1"/>
  <c r="O42" i="3"/>
  <c r="O20" i="3"/>
  <c r="M42" i="3"/>
  <c r="N20" i="3"/>
  <c r="M20" i="3"/>
  <c r="M22" i="3" s="1"/>
  <c r="M48" i="3" s="1"/>
  <c r="O227" i="4" l="1"/>
  <c r="M227" i="4"/>
  <c r="O22" i="3"/>
  <c r="O48" i="3" s="1"/>
  <c r="L42" i="3"/>
  <c r="L20" i="3"/>
  <c r="L208" i="4"/>
  <c r="L226" i="4" s="1"/>
  <c r="L196" i="4"/>
  <c r="L225" i="4" s="1"/>
  <c r="L176" i="4"/>
  <c r="L224" i="4" s="1"/>
  <c r="L164" i="4"/>
  <c r="L223" i="4" s="1"/>
  <c r="L152" i="4"/>
  <c r="L222" i="4" s="1"/>
  <c r="L140" i="4"/>
  <c r="L221" i="4" s="1"/>
  <c r="L128" i="4"/>
  <c r="L220" i="4" s="1"/>
  <c r="L116" i="4"/>
  <c r="L219" i="4" s="1"/>
  <c r="L105" i="4"/>
  <c r="L218" i="4" s="1"/>
  <c r="L90" i="4"/>
  <c r="L217" i="4" s="1"/>
  <c r="L79" i="4"/>
  <c r="L216" i="4" s="1"/>
  <c r="L68" i="4"/>
  <c r="L215" i="4" s="1"/>
  <c r="L61" i="4"/>
  <c r="L214" i="4" s="1"/>
  <c r="L45" i="4"/>
  <c r="L213" i="4" s="1"/>
  <c r="L31" i="4"/>
  <c r="L212" i="4" s="1"/>
  <c r="L21" i="4"/>
  <c r="L211" i="4" s="1"/>
  <c r="C46" i="7"/>
  <c r="G16" i="7"/>
  <c r="F16" i="7"/>
  <c r="E16" i="7"/>
  <c r="C16" i="7"/>
  <c r="G33" i="7"/>
  <c r="F33" i="7"/>
  <c r="E33" i="7"/>
  <c r="C33" i="7"/>
  <c r="L22" i="3" l="1"/>
  <c r="L48" i="3" s="1"/>
  <c r="L227" i="4"/>
  <c r="G46" i="7"/>
  <c r="F46" i="7"/>
  <c r="E46" i="7"/>
  <c r="J208" i="4" l="1"/>
  <c r="J226" i="4" s="1"/>
  <c r="J196" i="4"/>
  <c r="J225" i="4" s="1"/>
  <c r="J176" i="4"/>
  <c r="J224" i="4" s="1"/>
  <c r="J164" i="4"/>
  <c r="J223" i="4" s="1"/>
  <c r="J152" i="4"/>
  <c r="J222" i="4" s="1"/>
  <c r="J140" i="4"/>
  <c r="J221" i="4" s="1"/>
  <c r="J128" i="4"/>
  <c r="J220" i="4" s="1"/>
  <c r="J116" i="4"/>
  <c r="J219" i="4" s="1"/>
  <c r="J105" i="4"/>
  <c r="J218" i="4" s="1"/>
  <c r="J90" i="4"/>
  <c r="J217" i="4" s="1"/>
  <c r="J79" i="4"/>
  <c r="J216" i="4" s="1"/>
  <c r="J215" i="4"/>
  <c r="J61" i="4"/>
  <c r="J214" i="4" s="1"/>
  <c r="J45" i="4"/>
  <c r="J213" i="4" s="1"/>
  <c r="J31" i="4"/>
  <c r="J212" i="4" s="1"/>
  <c r="J21" i="4"/>
  <c r="J211" i="4" s="1"/>
  <c r="I208" i="4"/>
  <c r="I226" i="4" s="1"/>
  <c r="I196" i="4"/>
  <c r="I225" i="4" s="1"/>
  <c r="I176" i="4"/>
  <c r="I224" i="4" s="1"/>
  <c r="I164" i="4"/>
  <c r="I223" i="4" s="1"/>
  <c r="I152" i="4"/>
  <c r="I222" i="4" s="1"/>
  <c r="I140" i="4"/>
  <c r="I221" i="4" s="1"/>
  <c r="I128" i="4"/>
  <c r="I220" i="4" s="1"/>
  <c r="I116" i="4"/>
  <c r="I219" i="4" s="1"/>
  <c r="I105" i="4"/>
  <c r="I218" i="4" s="1"/>
  <c r="I90" i="4"/>
  <c r="I217" i="4" s="1"/>
  <c r="I79" i="4"/>
  <c r="I216" i="4" s="1"/>
  <c r="I68" i="4"/>
  <c r="I215" i="4" s="1"/>
  <c r="I61" i="4"/>
  <c r="I214" i="4" s="1"/>
  <c r="I45" i="4"/>
  <c r="I213" i="4" s="1"/>
  <c r="I31" i="4"/>
  <c r="I212" i="4" s="1"/>
  <c r="I21" i="4"/>
  <c r="I211" i="4" s="1"/>
  <c r="I42" i="3"/>
  <c r="I20" i="3"/>
  <c r="J42" i="3"/>
  <c r="J20" i="3"/>
  <c r="J227" i="4" l="1"/>
  <c r="I227" i="4"/>
  <c r="I22" i="3"/>
  <c r="I48" i="3" s="1"/>
  <c r="J22" i="3"/>
  <c r="J48" i="3" s="1"/>
  <c r="G208" i="4" l="1"/>
  <c r="G226" i="4" s="1"/>
  <c r="G196" i="4"/>
  <c r="G225" i="4" s="1"/>
  <c r="G176" i="4"/>
  <c r="G224" i="4" s="1"/>
  <c r="G164" i="4"/>
  <c r="G223" i="4" s="1"/>
  <c r="G152" i="4"/>
  <c r="G222" i="4" s="1"/>
  <c r="G140" i="4"/>
  <c r="G221" i="4" s="1"/>
  <c r="G128" i="4"/>
  <c r="G220" i="4" s="1"/>
  <c r="G116" i="4"/>
  <c r="G219" i="4" s="1"/>
  <c r="G105" i="4"/>
  <c r="G218" i="4" s="1"/>
  <c r="G90" i="4"/>
  <c r="G217" i="4" s="1"/>
  <c r="G79" i="4"/>
  <c r="G216" i="4" s="1"/>
  <c r="G68" i="4"/>
  <c r="G215" i="4" s="1"/>
  <c r="G61" i="4"/>
  <c r="G214" i="4" s="1"/>
  <c r="G45" i="4"/>
  <c r="G213" i="4" s="1"/>
  <c r="G31" i="4"/>
  <c r="G212" i="4" s="1"/>
  <c r="G21" i="4"/>
  <c r="G211" i="4" s="1"/>
  <c r="G42" i="3"/>
  <c r="G20" i="3"/>
  <c r="G22" i="3" s="1"/>
  <c r="G48" i="3" s="1"/>
  <c r="D64" i="7"/>
  <c r="D58" i="7"/>
  <c r="G227" i="4" l="1"/>
  <c r="F116" i="4" l="1"/>
  <c r="F68" i="4"/>
  <c r="F20" i="3" l="1"/>
  <c r="E20" i="3"/>
  <c r="F22" i="3" l="1"/>
  <c r="F48" i="3" s="1"/>
  <c r="F208" i="4" l="1"/>
  <c r="F226" i="4" s="1"/>
  <c r="F196" i="4"/>
  <c r="F225" i="4" s="1"/>
  <c r="F176" i="4"/>
  <c r="F224" i="4" s="1"/>
  <c r="F164" i="4"/>
  <c r="F223" i="4" s="1"/>
  <c r="F152" i="4"/>
  <c r="F222" i="4" s="1"/>
  <c r="F140" i="4"/>
  <c r="F221" i="4" s="1"/>
  <c r="F128" i="4"/>
  <c r="F220" i="4" s="1"/>
  <c r="F219" i="4"/>
  <c r="F105" i="4"/>
  <c r="F218" i="4" s="1"/>
  <c r="F90" i="4"/>
  <c r="F217" i="4" s="1"/>
  <c r="F79" i="4"/>
  <c r="F216" i="4" s="1"/>
  <c r="F215" i="4"/>
  <c r="F61" i="4"/>
  <c r="F214" i="4" s="1"/>
  <c r="F45" i="4"/>
  <c r="F213" i="4" s="1"/>
  <c r="F31" i="4"/>
  <c r="F212" i="4" s="1"/>
  <c r="F21" i="4"/>
  <c r="F211" i="4" s="1"/>
  <c r="F227" i="4" l="1"/>
  <c r="F42" i="3"/>
</calcChain>
</file>

<file path=xl/sharedStrings.xml><?xml version="1.0" encoding="utf-8"?>
<sst xmlns="http://schemas.openxmlformats.org/spreadsheetml/2006/main" count="338" uniqueCount="191">
  <si>
    <t>Budget</t>
  </si>
  <si>
    <t>Actual</t>
  </si>
  <si>
    <t>General Administrative:</t>
  </si>
  <si>
    <t>Manager's Salary</t>
  </si>
  <si>
    <t>Conventions &amp; Travel</t>
  </si>
  <si>
    <t>Director's Fees</t>
  </si>
  <si>
    <t>Attorney Fees</t>
  </si>
  <si>
    <t>Memberships</t>
  </si>
  <si>
    <t>Manager Car Expense</t>
  </si>
  <si>
    <t>Miscellaneous Expense</t>
  </si>
  <si>
    <t>Annual Audit</t>
  </si>
  <si>
    <t>Payroll Taxes</t>
  </si>
  <si>
    <t>Liability Insurance</t>
  </si>
  <si>
    <t>Medical Insurance</t>
  </si>
  <si>
    <t>Total</t>
  </si>
  <si>
    <t>Engineering:</t>
  </si>
  <si>
    <t>Engineer's Salary</t>
  </si>
  <si>
    <t>Engineer Aid</t>
  </si>
  <si>
    <t>Office Expense:</t>
  </si>
  <si>
    <t>Office Manager's Salary</t>
  </si>
  <si>
    <t>Accounting Clerks</t>
  </si>
  <si>
    <t>Auto Expense</t>
  </si>
  <si>
    <t>Telephones</t>
  </si>
  <si>
    <t>Utilities</t>
  </si>
  <si>
    <t>Janitorial Service</t>
  </si>
  <si>
    <t>Repairs-Office Machines</t>
  </si>
  <si>
    <t>Computer Expense</t>
  </si>
  <si>
    <t>Foreman Salary</t>
  </si>
  <si>
    <t>Repairs &amp; Maint- Tractor</t>
  </si>
  <si>
    <t>Gas, Oil &amp; Supplies</t>
  </si>
  <si>
    <t>Radio Expense</t>
  </si>
  <si>
    <t>Small Tools &amp; Equipment</t>
  </si>
  <si>
    <t>Non-Operating Expense:</t>
  </si>
  <si>
    <t>Canal Operator's Salary</t>
  </si>
  <si>
    <t>Construction</t>
  </si>
  <si>
    <t>Total Expenses</t>
  </si>
  <si>
    <t>General Administrative</t>
  </si>
  <si>
    <t>Engineering</t>
  </si>
  <si>
    <t>Office Expense</t>
  </si>
  <si>
    <t>Non-Operating Expense</t>
  </si>
  <si>
    <t>Ogden</t>
  </si>
  <si>
    <t>South</t>
  </si>
  <si>
    <t>Weber-</t>
  </si>
  <si>
    <t>Ratio</t>
  </si>
  <si>
    <t>River</t>
  </si>
  <si>
    <t>Box Elder</t>
  </si>
  <si>
    <t>Water Rentals</t>
  </si>
  <si>
    <t>Interest Expense</t>
  </si>
  <si>
    <t>Blue Stakes</t>
  </si>
  <si>
    <t>General Operations &amp; Maint.:</t>
  </si>
  <si>
    <t>Service Connections</t>
  </si>
  <si>
    <t>Power</t>
  </si>
  <si>
    <t>Current Tax Collections</t>
  </si>
  <si>
    <t>Redemptions</t>
  </si>
  <si>
    <t>Post Taxes</t>
  </si>
  <si>
    <t>Service Connection Fees</t>
  </si>
  <si>
    <t>Miscellaneous</t>
  </si>
  <si>
    <t>Total Revenue</t>
  </si>
  <si>
    <t>General Operations &amp; Maint.</t>
  </si>
  <si>
    <t>Weber-Box Elder Conservation District</t>
  </si>
  <si>
    <t>Interest</t>
  </si>
  <si>
    <t>Inclusion Fees</t>
  </si>
  <si>
    <t>Unit A Oper &amp; Maint</t>
  </si>
  <si>
    <t>Unit B Oper &amp; Maint</t>
  </si>
  <si>
    <t>Unit C Oper &amp; Maint</t>
  </si>
  <si>
    <t>Unit D Oper &amp; Maint</t>
  </si>
  <si>
    <t>Unit H Oper &amp; Maint</t>
  </si>
  <si>
    <t>Unit I Oper &amp; Maint</t>
  </si>
  <si>
    <t>Unit J Oper &amp; Maint</t>
  </si>
  <si>
    <t>Unit K Oper &amp; Maint</t>
  </si>
  <si>
    <t>Unit L Oper &amp; Maint</t>
  </si>
  <si>
    <t>Unit P Oper &amp; Maint</t>
  </si>
  <si>
    <t>Hydro power Plant expense</t>
  </si>
  <si>
    <t>Ogden River Assessment</t>
  </si>
  <si>
    <t>North Ogden Assessment</t>
  </si>
  <si>
    <t xml:space="preserve">Study </t>
  </si>
  <si>
    <t>Unit A Operation &amp; Maintenance:</t>
  </si>
  <si>
    <t>Ogden River Users' Assess</t>
  </si>
  <si>
    <t>Unit B Operation &amp; Maintenance:</t>
  </si>
  <si>
    <t>Project Payment</t>
  </si>
  <si>
    <t/>
  </si>
  <si>
    <t>Unit C Operation &amp; Maintenance:</t>
  </si>
  <si>
    <t>Unit D Operation &amp; Maintenance:</t>
  </si>
  <si>
    <t>Unit H Operation &amp; Maint:</t>
  </si>
  <si>
    <t>Unit Study</t>
  </si>
  <si>
    <t>Unit I Operation &amp; Maint:</t>
  </si>
  <si>
    <t>Water Assessment</t>
  </si>
  <si>
    <t>Unit J Operation &amp; Maint:</t>
  </si>
  <si>
    <t>Unit K Operation &amp; Maint:</t>
  </si>
  <si>
    <t>Unit L Operation &amp; Maint:</t>
  </si>
  <si>
    <t>Unit P Operation &amp; Maint:</t>
  </si>
  <si>
    <t>Impact Fees</t>
  </si>
  <si>
    <t>Study</t>
  </si>
  <si>
    <t>Gain on sale of assets</t>
  </si>
  <si>
    <t>Depreciation</t>
  </si>
  <si>
    <t>Bond Issuance Expense</t>
  </si>
  <si>
    <t>Assessment</t>
  </si>
  <si>
    <t>TOTAL</t>
  </si>
  <si>
    <t>Revenue:</t>
  </si>
  <si>
    <t xml:space="preserve">Tuition / Longevity </t>
  </si>
  <si>
    <t>0-100-0</t>
  </si>
  <si>
    <t>0-0-100</t>
  </si>
  <si>
    <t>Unit Q Operation &amp; Maint:</t>
  </si>
  <si>
    <t>Unit Q Oper &amp; Maint</t>
  </si>
  <si>
    <t>SUBTOTALS:</t>
  </si>
  <si>
    <t>General Oper. &amp; Maint.:</t>
  </si>
  <si>
    <t>Superintendent's Salary</t>
  </si>
  <si>
    <t>Capital Expenditures</t>
  </si>
  <si>
    <t>33-33-33</t>
  </si>
  <si>
    <t>*</t>
  </si>
  <si>
    <t>Depreciation:  Non-cash expense on statement of expenses</t>
  </si>
  <si>
    <t>Maintenance Workers</t>
  </si>
  <si>
    <t>Repairs &amp; Maint- Vehicle</t>
  </si>
  <si>
    <t>Uniforms/Safety</t>
  </si>
  <si>
    <t>Damage Claims</t>
  </si>
  <si>
    <t>Grant Revenue</t>
  </si>
  <si>
    <t>Contribution from Fund Balance</t>
  </si>
  <si>
    <t>Vehicles, Machinery &amp; Equipment</t>
  </si>
  <si>
    <t xml:space="preserve">Vehicle / Equipment Sales &amp; Trade-ins </t>
  </si>
  <si>
    <t>Equipment Expense</t>
  </si>
  <si>
    <t>Building Expense</t>
  </si>
  <si>
    <t>Land</t>
  </si>
  <si>
    <t>Unit A</t>
  </si>
  <si>
    <t>Unit B</t>
  </si>
  <si>
    <t>Unit C</t>
  </si>
  <si>
    <t>Unit D</t>
  </si>
  <si>
    <t>Unit H</t>
  </si>
  <si>
    <t>Unit I</t>
  </si>
  <si>
    <t>Unit J</t>
  </si>
  <si>
    <t>Unit K</t>
  </si>
  <si>
    <t>Unit L</t>
  </si>
  <si>
    <t>Unit P</t>
  </si>
  <si>
    <t>Unit Q</t>
  </si>
  <si>
    <t>South Ogden Conservation District:</t>
  </si>
  <si>
    <t>Applicant (SOCD District)</t>
  </si>
  <si>
    <t>Weber-Box Elder Conservation District:</t>
  </si>
  <si>
    <t>Office - Meter Expense</t>
  </si>
  <si>
    <t>Water Meter Installers</t>
  </si>
  <si>
    <t>BUDGET INCLUDES:</t>
  </si>
  <si>
    <t>Engineering Expenses</t>
  </si>
  <si>
    <t>Meter Expenses</t>
  </si>
  <si>
    <t>Maintenance Supplies &amp; Training</t>
  </si>
  <si>
    <t>Board of Water Resources - Bond</t>
  </si>
  <si>
    <t>Board of Water Resources - Grant (State of Utah)</t>
  </si>
  <si>
    <t>Applicant (WBECD District)</t>
  </si>
  <si>
    <t>GIS Mapping / Administrative</t>
  </si>
  <si>
    <t>SECONDARY WATER METER PROJECTS - FUNDING</t>
  </si>
  <si>
    <t xml:space="preserve">Engineering Workers </t>
  </si>
  <si>
    <t>Estimated</t>
  </si>
  <si>
    <t>Engineering / Meters:</t>
  </si>
  <si>
    <t>35-5-60</t>
  </si>
  <si>
    <t>* May need to change the make, size and/or year of vehicles/equipment depending on availability.</t>
  </si>
  <si>
    <t>Equipment Lease</t>
  </si>
  <si>
    <t>Review Fees</t>
  </si>
  <si>
    <t>2019 Colorado</t>
  </si>
  <si>
    <t>2021 Colorado</t>
  </si>
  <si>
    <t>Skid loader</t>
  </si>
  <si>
    <t>Skid loader with rock bucket and broom</t>
  </si>
  <si>
    <t>10-45-45</t>
  </si>
  <si>
    <t>Administrative Expense</t>
  </si>
  <si>
    <t>0-50-50</t>
  </si>
  <si>
    <t>0-35-65</t>
  </si>
  <si>
    <t>Meter Project Payments</t>
  </si>
  <si>
    <t>90-5-5</t>
  </si>
  <si>
    <t>0-40-60</t>
  </si>
  <si>
    <t>5-40-55</t>
  </si>
  <si>
    <t xml:space="preserve">2014 John Deere 324J   </t>
  </si>
  <si>
    <t>2.8% COLA</t>
  </si>
  <si>
    <t>Line locating equipment</t>
  </si>
  <si>
    <t>Pending grant monies, long term loans and cash position.</t>
  </si>
  <si>
    <t>SOCD - line replacements/capital improvements</t>
  </si>
  <si>
    <t>WBECD - line replacements/capital improvements</t>
  </si>
  <si>
    <t>Perry pump house upgrade</t>
  </si>
  <si>
    <t>Accounting software licensing</t>
  </si>
  <si>
    <t>SOCD - secondary water meter project</t>
  </si>
  <si>
    <t>WBECD - secondary water meter project</t>
  </si>
  <si>
    <t>1 ton pickup</t>
  </si>
  <si>
    <t>1/2 ton or smaller pickup</t>
  </si>
  <si>
    <t>1/2 ton or Smaller pickup</t>
  </si>
  <si>
    <t>Snow plow</t>
  </si>
  <si>
    <t>Hole hammer "bullet"</t>
  </si>
  <si>
    <t>2019  3/4 ton</t>
  </si>
  <si>
    <t>*Grant revenue - Meter Project majority of the expenditures were capitalized and depreciated over 20 years</t>
  </si>
  <si>
    <t xml:space="preserve">Water master plan </t>
  </si>
  <si>
    <t>Total Expenses (excluding depreciation)</t>
  </si>
  <si>
    <t>Net Cash Flow:</t>
  </si>
  <si>
    <t>Expenses:</t>
  </si>
  <si>
    <t>Total Expenses (includes depreciation)</t>
  </si>
  <si>
    <t>Subtract Deprec. Exp. Included in O &amp; M:</t>
  </si>
  <si>
    <t>Capital Expenditures Budget - 2026 Final Budget</t>
  </si>
  <si>
    <t>2026 Final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</si>
</sst>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mmmm\ d\,\ yyyy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sz val="10"/>
      <color theme="3"/>
      <name val="Arial"/>
      <family val="2"/>
    </font>
    <font>
      <b/>
      <sz val="10"/>
      <color rgb="FF002060"/>
      <name val="Arial"/>
      <family val="2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theme="4"/>
      <name val="Arial"/>
      <family val="2"/>
    </font>
    <font>
      <b/>
      <sz val="10"/>
      <color theme="7"/>
      <name val="Arial"/>
      <family val="2"/>
    </font>
    <font>
      <sz val="10"/>
      <color rgb="FF7030A0"/>
      <name val="Arial"/>
      <family val="2"/>
    </font>
    <font>
      <b/>
      <sz val="10"/>
      <color rgb="FF7030A0"/>
      <name val="Arial"/>
      <family val="2"/>
    </font>
    <font>
      <sz val="12"/>
      <name val="Arial"/>
      <family val="2"/>
    </font>
    <font>
      <b/>
      <sz val="10"/>
      <color theme="3"/>
      <name val="Arial"/>
      <family val="2"/>
    </font>
    <font>
      <sz val="11"/>
      <color rgb="FF000000"/>
      <name val="Calibri"/>
      <family val="2"/>
    </font>
    <font>
      <b/>
      <sz val="10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theme="7"/>
      <name val="Arial"/>
      <family val="2"/>
    </font>
    <font>
      <b/>
      <sz val="12"/>
      <color rgb="FF800080"/>
      <name val="Arial"/>
      <family val="2"/>
    </font>
    <font>
      <b/>
      <sz val="12"/>
      <color rgb="FF7030A0"/>
      <name val="Arial"/>
      <family val="2"/>
    </font>
    <font>
      <sz val="12"/>
      <color rgb="FFFF0000"/>
      <name val="Arial"/>
      <family val="2"/>
    </font>
    <font>
      <sz val="12"/>
      <color rgb="FF80008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2" fillId="0" borderId="1" xfId="0" applyFont="1" applyBorder="1" applyAlignment="1">
      <alignment horizontal="center"/>
    </xf>
    <xf numFmtId="164" fontId="0" fillId="0" borderId="0" xfId="1" applyNumberFormat="1" applyFont="1"/>
    <xf numFmtId="165" fontId="0" fillId="0" borderId="1" xfId="2" applyNumberFormat="1" applyFont="1" applyBorder="1"/>
    <xf numFmtId="164" fontId="0" fillId="0" borderId="1" xfId="1" applyNumberFormat="1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horizontal="center"/>
    </xf>
    <xf numFmtId="164" fontId="0" fillId="0" borderId="0" xfId="1" applyNumberFormat="1" applyFont="1" applyBorder="1"/>
    <xf numFmtId="165" fontId="0" fillId="0" borderId="0" xfId="2" applyNumberFormat="1" applyFont="1"/>
    <xf numFmtId="0" fontId="6" fillId="0" borderId="0" xfId="0" applyFont="1"/>
    <xf numFmtId="165" fontId="6" fillId="0" borderId="0" xfId="2" applyNumberFormat="1" applyFont="1"/>
    <xf numFmtId="165" fontId="0" fillId="0" borderId="0" xfId="2" applyNumberFormat="1" applyFont="1" applyBorder="1"/>
    <xf numFmtId="165" fontId="6" fillId="0" borderId="0" xfId="2" applyNumberFormat="1" applyFont="1" applyBorder="1"/>
    <xf numFmtId="164" fontId="7" fillId="0" borderId="1" xfId="1" applyNumberFormat="1" applyFont="1" applyBorder="1"/>
    <xf numFmtId="0" fontId="7" fillId="0" borderId="0" xfId="0" applyFont="1"/>
    <xf numFmtId="42" fontId="0" fillId="0" borderId="0" xfId="1" applyNumberFormat="1" applyFont="1" applyBorder="1" applyAlignment="1"/>
    <xf numFmtId="42" fontId="0" fillId="0" borderId="0" xfId="1" applyNumberFormat="1" applyFont="1" applyBorder="1"/>
    <xf numFmtId="165" fontId="7" fillId="0" borderId="1" xfId="2" applyNumberFormat="1" applyFont="1" applyBorder="1"/>
    <xf numFmtId="164" fontId="0" fillId="0" borderId="6" xfId="1" applyNumberFormat="1" applyFont="1" applyFill="1" applyBorder="1"/>
    <xf numFmtId="44" fontId="8" fillId="0" borderId="0" xfId="2" applyFont="1" applyBorder="1"/>
    <xf numFmtId="42" fontId="2" fillId="0" borderId="0" xfId="1" applyNumberFormat="1" applyFont="1" applyBorder="1" applyAlignment="1"/>
    <xf numFmtId="42" fontId="11" fillId="0" borderId="0" xfId="1" applyNumberFormat="1" applyFont="1" applyBorder="1"/>
    <xf numFmtId="42" fontId="12" fillId="0" borderId="0" xfId="1" applyNumberFormat="1" applyFont="1" applyBorder="1"/>
    <xf numFmtId="0" fontId="13" fillId="0" borderId="2" xfId="0" applyFont="1" applyBorder="1" applyAlignment="1">
      <alignment horizontal="center"/>
    </xf>
    <xf numFmtId="42" fontId="13" fillId="0" borderId="0" xfId="1" applyNumberFormat="1" applyFont="1" applyBorder="1"/>
    <xf numFmtId="0" fontId="0" fillId="0" borderId="0" xfId="0" applyAlignment="1">
      <alignment horizontal="right"/>
    </xf>
    <xf numFmtId="164" fontId="0" fillId="0" borderId="1" xfId="1" applyNumberFormat="1" applyFont="1" applyFill="1" applyBorder="1"/>
    <xf numFmtId="0" fontId="14" fillId="0" borderId="0" xfId="0" applyFont="1"/>
    <xf numFmtId="0" fontId="1" fillId="0" borderId="4" xfId="0" applyFont="1" applyBorder="1"/>
    <xf numFmtId="0" fontId="1" fillId="0" borderId="0" xfId="0" applyFont="1"/>
    <xf numFmtId="166" fontId="5" fillId="0" borderId="0" xfId="0" applyNumberFormat="1" applyFont="1" applyAlignment="1">
      <alignment horizontal="center"/>
    </xf>
    <xf numFmtId="164" fontId="1" fillId="0" borderId="0" xfId="1" applyNumberFormat="1" applyFont="1" applyBorder="1"/>
    <xf numFmtId="165" fontId="2" fillId="0" borderId="0" xfId="2" applyNumberFormat="1" applyFont="1" applyBorder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6" fillId="0" borderId="0" xfId="0" applyFont="1"/>
    <xf numFmtId="0" fontId="14" fillId="0" borderId="7" xfId="0" applyFont="1" applyBorder="1"/>
    <xf numFmtId="165" fontId="14" fillId="0" borderId="7" xfId="2" applyNumberFormat="1" applyFont="1" applyBorder="1"/>
    <xf numFmtId="42" fontId="2" fillId="0" borderId="0" xfId="1" applyNumberFormat="1" applyFont="1" applyBorder="1"/>
    <xf numFmtId="42" fontId="9" fillId="0" borderId="0" xfId="1" applyNumberFormat="1" applyFont="1" applyBorder="1"/>
    <xf numFmtId="42" fontId="15" fillId="0" borderId="0" xfId="1" applyNumberFormat="1" applyFont="1" applyBorder="1"/>
    <xf numFmtId="164" fontId="0" fillId="0" borderId="1" xfId="1" applyNumberFormat="1" applyFont="1" applyFill="1" applyBorder="1" applyAlignment="1"/>
    <xf numFmtId="164" fontId="1" fillId="0" borderId="1" xfId="1" applyNumberFormat="1" applyFont="1" applyFill="1" applyBorder="1"/>
    <xf numFmtId="42" fontId="2" fillId="0" borderId="1" xfId="2" applyNumberFormat="1" applyFont="1" applyBorder="1"/>
    <xf numFmtId="0" fontId="18" fillId="0" borderId="0" xfId="0" applyFont="1" applyAlignment="1">
      <alignment horizontal="right"/>
    </xf>
    <xf numFmtId="10" fontId="19" fillId="0" borderId="0" xfId="1" applyNumberFormat="1" applyFont="1" applyBorder="1"/>
    <xf numFmtId="9" fontId="19" fillId="0" borderId="0" xfId="1" applyNumberFormat="1" applyFont="1" applyBorder="1"/>
    <xf numFmtId="164" fontId="19" fillId="0" borderId="0" xfId="1" applyNumberFormat="1" applyFont="1" applyBorder="1"/>
    <xf numFmtId="164" fontId="19" fillId="0" borderId="8" xfId="1" applyNumberFormat="1" applyFont="1" applyBorder="1"/>
    <xf numFmtId="0" fontId="20" fillId="0" borderId="0" xfId="0" applyFont="1"/>
    <xf numFmtId="42" fontId="5" fillId="0" borderId="0" xfId="1" applyNumberFormat="1" applyFont="1" applyBorder="1" applyAlignment="1"/>
    <xf numFmtId="0" fontId="21" fillId="0" borderId="0" xfId="0" applyFont="1"/>
    <xf numFmtId="164" fontId="13" fillId="0" borderId="0" xfId="1" applyNumberFormat="1" applyFont="1" applyBorder="1"/>
    <xf numFmtId="10" fontId="13" fillId="0" borderId="0" xfId="1" applyNumberFormat="1" applyFont="1" applyBorder="1"/>
    <xf numFmtId="9" fontId="13" fillId="0" borderId="0" xfId="1" applyNumberFormat="1" applyFont="1" applyBorder="1"/>
    <xf numFmtId="164" fontId="13" fillId="0" borderId="8" xfId="1" applyNumberFormat="1" applyFont="1" applyBorder="1"/>
    <xf numFmtId="6" fontId="19" fillId="0" borderId="9" xfId="1" applyNumberFormat="1" applyFont="1" applyBorder="1"/>
    <xf numFmtId="9" fontId="19" fillId="0" borderId="9" xfId="1" applyNumberFormat="1" applyFont="1" applyBorder="1"/>
    <xf numFmtId="6" fontId="13" fillId="0" borderId="9" xfId="1" applyNumberFormat="1" applyFont="1" applyBorder="1"/>
    <xf numFmtId="9" fontId="13" fillId="0" borderId="9" xfId="1" applyNumberFormat="1" applyFont="1" applyBorder="1"/>
    <xf numFmtId="0" fontId="1" fillId="2" borderId="4" xfId="0" applyFont="1" applyFill="1" applyBorder="1"/>
    <xf numFmtId="10" fontId="19" fillId="0" borderId="8" xfId="1" applyNumberFormat="1" applyFont="1" applyBorder="1"/>
    <xf numFmtId="10" fontId="13" fillId="0" borderId="8" xfId="1" applyNumberFormat="1" applyFont="1" applyBorder="1"/>
    <xf numFmtId="164" fontId="1" fillId="0" borderId="1" xfId="1" applyNumberFormat="1" applyFont="1" applyBorder="1"/>
    <xf numFmtId="164" fontId="0" fillId="0" borderId="4" xfId="1" applyNumberFormat="1" applyFont="1" applyBorder="1"/>
    <xf numFmtId="164" fontId="1" fillId="0" borderId="1" xfId="1" applyNumberFormat="1" applyFont="1" applyBorder="1" applyAlignme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165" fontId="14" fillId="0" borderId="0" xfId="2" applyNumberFormat="1" applyFont="1"/>
    <xf numFmtId="0" fontId="22" fillId="0" borderId="0" xfId="0" applyFont="1"/>
    <xf numFmtId="164" fontId="0" fillId="0" borderId="3" xfId="1" applyNumberFormat="1" applyFont="1" applyBorder="1"/>
    <xf numFmtId="165" fontId="15" fillId="0" borderId="1" xfId="2" applyNumberFormat="1" applyFont="1" applyBorder="1"/>
    <xf numFmtId="165" fontId="14" fillId="0" borderId="1" xfId="2" applyNumberFormat="1" applyFont="1" applyBorder="1"/>
    <xf numFmtId="43" fontId="14" fillId="0" borderId="0" xfId="0" applyNumberFormat="1" applyFont="1"/>
    <xf numFmtId="0" fontId="15" fillId="0" borderId="0" xfId="0" applyFont="1"/>
    <xf numFmtId="164" fontId="14" fillId="0" borderId="0" xfId="1" applyNumberFormat="1" applyFont="1" applyBorder="1"/>
    <xf numFmtId="165" fontId="14" fillId="0" borderId="3" xfId="2" applyNumberFormat="1" applyFont="1" applyBorder="1"/>
    <xf numFmtId="165" fontId="14" fillId="0" borderId="0" xfId="2" applyNumberFormat="1" applyFont="1" applyBorder="1"/>
    <xf numFmtId="0" fontId="5" fillId="0" borderId="0" xfId="0" applyFont="1" applyAlignment="1">
      <alignment horizontal="center"/>
    </xf>
    <xf numFmtId="165" fontId="19" fillId="0" borderId="9" xfId="2" applyNumberFormat="1" applyFont="1" applyBorder="1"/>
    <xf numFmtId="165" fontId="13" fillId="0" borderId="9" xfId="2" applyNumberFormat="1" applyFont="1" applyBorder="1"/>
    <xf numFmtId="42" fontId="11" fillId="4" borderId="1" xfId="1" applyNumberFormat="1" applyFont="1" applyFill="1" applyBorder="1"/>
    <xf numFmtId="42" fontId="9" fillId="4" borderId="1" xfId="1" applyNumberFormat="1" applyFont="1" applyFill="1" applyBorder="1"/>
    <xf numFmtId="42" fontId="15" fillId="4" borderId="1" xfId="1" applyNumberFormat="1" applyFont="1" applyFill="1" applyBorder="1"/>
    <xf numFmtId="42" fontId="2" fillId="4" borderId="1" xfId="1" applyNumberFormat="1" applyFont="1" applyFill="1" applyBorder="1"/>
    <xf numFmtId="42" fontId="2" fillId="4" borderId="1" xfId="1" applyNumberFormat="1" applyFont="1" applyFill="1" applyBorder="1" applyAlignment="1"/>
    <xf numFmtId="42" fontId="17" fillId="4" borderId="1" xfId="1" applyNumberFormat="1" applyFont="1" applyFill="1" applyBorder="1"/>
    <xf numFmtId="164" fontId="1" fillId="2" borderId="1" xfId="1" applyNumberFormat="1" applyFont="1" applyFill="1" applyBorder="1"/>
    <xf numFmtId="0" fontId="0" fillId="2" borderId="0" xfId="0" applyFill="1"/>
    <xf numFmtId="164" fontId="0" fillId="2" borderId="1" xfId="1" applyNumberFormat="1" applyFont="1" applyFill="1" applyBorder="1"/>
    <xf numFmtId="0" fontId="0" fillId="5" borderId="0" xfId="0" applyFill="1"/>
    <xf numFmtId="0" fontId="10" fillId="6" borderId="0" xfId="0" applyFont="1" applyFill="1"/>
    <xf numFmtId="164" fontId="1" fillId="2" borderId="1" xfId="1" applyNumberFormat="1" applyFont="1" applyFill="1" applyBorder="1" applyAlignment="1"/>
    <xf numFmtId="0" fontId="5" fillId="0" borderId="10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2" fontId="2" fillId="6" borderId="0" xfId="1" applyNumberFormat="1" applyFont="1" applyFill="1" applyBorder="1"/>
    <xf numFmtId="0" fontId="1" fillId="2" borderId="4" xfId="0" applyFont="1" applyFill="1" applyBorder="1" applyAlignment="1">
      <alignment horizontal="left"/>
    </xf>
    <xf numFmtId="0" fontId="18" fillId="2" borderId="0" xfId="3" applyFont="1" applyFill="1" applyAlignment="1">
      <alignment horizontal="right"/>
    </xf>
    <xf numFmtId="0" fontId="1" fillId="2" borderId="1" xfId="3" applyFill="1" applyBorder="1" applyAlignment="1">
      <alignment horizontal="left"/>
    </xf>
    <xf numFmtId="0" fontId="18" fillId="2" borderId="0" xfId="0" applyFont="1" applyFill="1" applyAlignment="1">
      <alignment horizontal="right"/>
    </xf>
    <xf numFmtId="42" fontId="11" fillId="6" borderId="0" xfId="1" applyNumberFormat="1" applyFont="1" applyFill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0" borderId="5" xfId="0" applyNumberFormat="1" applyFont="1" applyBorder="1"/>
    <xf numFmtId="3" fontId="1" fillId="2" borderId="5" xfId="0" applyNumberFormat="1" applyFont="1" applyFill="1" applyBorder="1"/>
    <xf numFmtId="0" fontId="1" fillId="2" borderId="1" xfId="3" applyFill="1" applyBorder="1" applyAlignment="1">
      <alignment horizontal="center"/>
    </xf>
    <xf numFmtId="3" fontId="1" fillId="2" borderId="1" xfId="3" applyNumberFormat="1" applyFill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164" fontId="0" fillId="2" borderId="0" xfId="1" applyNumberFormat="1" applyFont="1" applyFill="1"/>
    <xf numFmtId="41" fontId="0" fillId="0" borderId="1" xfId="2" applyNumberFormat="1" applyFont="1" applyBorder="1"/>
    <xf numFmtId="0" fontId="2" fillId="2" borderId="1" xfId="0" applyFont="1" applyFill="1" applyBorder="1" applyAlignment="1">
      <alignment horizontal="center"/>
    </xf>
    <xf numFmtId="165" fontId="15" fillId="2" borderId="1" xfId="2" applyNumberFormat="1" applyFont="1" applyFill="1" applyBorder="1"/>
    <xf numFmtId="165" fontId="14" fillId="0" borderId="1" xfId="2" applyNumberFormat="1" applyFont="1" applyFill="1" applyBorder="1"/>
    <xf numFmtId="165" fontId="14" fillId="0" borderId="3" xfId="2" applyNumberFormat="1" applyFont="1" applyFill="1" applyBorder="1"/>
    <xf numFmtId="164" fontId="0" fillId="0" borderId="0" xfId="1" applyNumberFormat="1" applyFont="1" applyFill="1" applyBorder="1"/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" fillId="2" borderId="12" xfId="0" applyFont="1" applyFill="1" applyBorder="1"/>
    <xf numFmtId="0" fontId="5" fillId="0" borderId="13" xfId="0" applyFont="1" applyBorder="1"/>
    <xf numFmtId="0" fontId="5" fillId="0" borderId="14" xfId="0" applyFont="1" applyBorder="1"/>
    <xf numFmtId="164" fontId="0" fillId="0" borderId="14" xfId="1" applyNumberFormat="1" applyFont="1" applyBorder="1"/>
    <xf numFmtId="0" fontId="0" fillId="0" borderId="14" xfId="0" applyBorder="1" applyAlignment="1">
      <alignment horizontal="center"/>
    </xf>
    <xf numFmtId="164" fontId="0" fillId="0" borderId="15" xfId="1" applyNumberFormat="1" applyFont="1" applyBorder="1"/>
    <xf numFmtId="0" fontId="16" fillId="0" borderId="14" xfId="0" applyFont="1" applyBorder="1"/>
    <xf numFmtId="0" fontId="16" fillId="0" borderId="15" xfId="0" applyFont="1" applyBorder="1"/>
    <xf numFmtId="166" fontId="5" fillId="0" borderId="16" xfId="0" applyNumberFormat="1" applyFont="1" applyBorder="1" applyAlignment="1">
      <alignment horizontal="center"/>
    </xf>
    <xf numFmtId="166" fontId="5" fillId="0" borderId="17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5" fillId="0" borderId="20" xfId="0" applyFont="1" applyBorder="1"/>
    <xf numFmtId="0" fontId="13" fillId="0" borderId="21" xfId="0" applyFont="1" applyBorder="1" applyAlignment="1">
      <alignment horizontal="center"/>
    </xf>
    <xf numFmtId="164" fontId="0" fillId="0" borderId="3" xfId="1" applyNumberFormat="1" applyFont="1" applyFill="1" applyBorder="1" applyAlignment="1"/>
    <xf numFmtId="0" fontId="1" fillId="0" borderId="3" xfId="0" applyFont="1" applyBorder="1" applyAlignment="1">
      <alignment horizontal="center"/>
    </xf>
    <xf numFmtId="164" fontId="0" fillId="0" borderId="3" xfId="1" applyNumberFormat="1" applyFont="1" applyFill="1" applyBorder="1"/>
    <xf numFmtId="164" fontId="1" fillId="0" borderId="1" xfId="1" applyNumberFormat="1" applyFont="1" applyFill="1" applyBorder="1" applyAlignment="1"/>
    <xf numFmtId="164" fontId="14" fillId="0" borderId="1" xfId="1" applyNumberFormat="1" applyFont="1" applyFill="1" applyBorder="1"/>
    <xf numFmtId="0" fontId="14" fillId="0" borderId="1" xfId="0" applyFont="1" applyBorder="1"/>
    <xf numFmtId="165" fontId="0" fillId="0" borderId="1" xfId="2" applyNumberFormat="1" applyFont="1" applyFill="1" applyBorder="1"/>
    <xf numFmtId="43" fontId="14" fillId="0" borderId="1" xfId="0" applyNumberFormat="1" applyFont="1" applyBorder="1"/>
    <xf numFmtId="165" fontId="0" fillId="0" borderId="0" xfId="2" applyNumberFormat="1" applyFont="1" applyFill="1"/>
    <xf numFmtId="0" fontId="1" fillId="7" borderId="0" xfId="0" applyFont="1" applyFill="1"/>
    <xf numFmtId="0" fontId="0" fillId="7" borderId="0" xfId="0" applyFill="1"/>
    <xf numFmtId="0" fontId="25" fillId="8" borderId="0" xfId="0" applyFont="1" applyFill="1"/>
    <xf numFmtId="0" fontId="24" fillId="8" borderId="0" xfId="0" applyFont="1" applyFill="1"/>
    <xf numFmtId="0" fontId="2" fillId="0" borderId="1" xfId="0" applyFont="1" applyBorder="1"/>
    <xf numFmtId="165" fontId="2" fillId="0" borderId="1" xfId="0" applyNumberFormat="1" applyFont="1" applyBorder="1"/>
    <xf numFmtId="0" fontId="0" fillId="0" borderId="22" xfId="0" applyBorder="1" applyAlignment="1">
      <alignment horizontal="center"/>
    </xf>
    <xf numFmtId="42" fontId="15" fillId="0" borderId="1" xfId="2" applyNumberFormat="1" applyFont="1" applyBorder="1"/>
    <xf numFmtId="42" fontId="15" fillId="0" borderId="1" xfId="2" applyNumberFormat="1" applyFont="1" applyFill="1" applyBorder="1"/>
    <xf numFmtId="41" fontId="14" fillId="0" borderId="1" xfId="2" applyNumberFormat="1" applyFont="1" applyBorder="1"/>
    <xf numFmtId="41" fontId="14" fillId="0" borderId="1" xfId="2" applyNumberFormat="1" applyFont="1" applyFill="1" applyBorder="1"/>
    <xf numFmtId="0" fontId="5" fillId="3" borderId="0" xfId="0" applyFont="1" applyFill="1" applyAlignment="1">
      <alignment horizontal="center"/>
    </xf>
    <xf numFmtId="166" fontId="5" fillId="3" borderId="0" xfId="0" applyNumberFormat="1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0" fillId="0" borderId="0" xfId="0"/>
    <xf numFmtId="166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14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4" fillId="2" borderId="0" xfId="0" applyFont="1" applyFill="1"/>
    <xf numFmtId="0" fontId="0" fillId="2" borderId="0" xfId="0" applyFill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mruColors>
      <color rgb="FF00863D"/>
      <color rgb="FF004376"/>
      <color rgb="FF005DA2"/>
      <color rgb="FFFFFF99"/>
      <color rgb="FFFFFF66"/>
      <color rgb="FF80008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78"/>
  <sheetViews>
    <sheetView zoomScale="107" zoomScaleNormal="107" workbookViewId="0">
      <selection activeCell="A4" sqref="A4"/>
    </sheetView>
  </sheetViews>
  <sheetFormatPr defaultRowHeight="13.2" x14ac:dyDescent="0.25"/>
  <cols>
    <col min="1" max="1" width="9.109375" customWidth="1"/>
    <col min="2" max="2" width="51.44140625" customWidth="1"/>
    <col min="3" max="3" width="14.44140625" customWidth="1"/>
    <col min="4" max="4" width="12" bestFit="1" customWidth="1"/>
    <col min="5" max="5" width="14.77734375" bestFit="1" customWidth="1"/>
    <col min="6" max="6" width="14.77734375" customWidth="1"/>
    <col min="7" max="7" width="14.6640625" customWidth="1"/>
  </cols>
  <sheetData>
    <row r="2" spans="1:7" ht="15.6" x14ac:dyDescent="0.3">
      <c r="A2" s="165" t="s">
        <v>189</v>
      </c>
      <c r="B2" s="165"/>
      <c r="C2" s="165"/>
      <c r="D2" s="165"/>
      <c r="E2" s="165"/>
      <c r="F2" s="165"/>
      <c r="G2" s="165"/>
    </row>
    <row r="3" spans="1:7" ht="15.6" x14ac:dyDescent="0.3">
      <c r="A3" s="166">
        <v>46000</v>
      </c>
      <c r="B3" s="166"/>
      <c r="C3" s="166"/>
      <c r="D3" s="166"/>
      <c r="E3" s="166"/>
      <c r="F3" s="166"/>
      <c r="G3" s="166"/>
    </row>
    <row r="4" spans="1:7" ht="15.6" x14ac:dyDescent="0.3">
      <c r="A4" s="35"/>
      <c r="B4" s="35"/>
      <c r="C4" s="35"/>
      <c r="D4" s="35"/>
      <c r="E4" s="35"/>
      <c r="F4" s="35"/>
      <c r="G4" s="35"/>
    </row>
    <row r="5" spans="1:7" x14ac:dyDescent="0.25">
      <c r="C5" s="5"/>
      <c r="D5" s="5"/>
      <c r="E5" s="9" t="s">
        <v>40</v>
      </c>
      <c r="F5" s="8" t="s">
        <v>41</v>
      </c>
      <c r="G5" s="28" t="s">
        <v>42</v>
      </c>
    </row>
    <row r="6" spans="1:7" ht="13.8" thickBot="1" x14ac:dyDescent="0.3">
      <c r="C6" s="125" t="s">
        <v>14</v>
      </c>
      <c r="D6" s="125" t="s">
        <v>43</v>
      </c>
      <c r="E6" s="126" t="s">
        <v>44</v>
      </c>
      <c r="F6" s="127" t="s">
        <v>40</v>
      </c>
      <c r="G6" s="128" t="s">
        <v>45</v>
      </c>
    </row>
    <row r="7" spans="1:7" ht="16.2" thickBot="1" x14ac:dyDescent="0.35">
      <c r="A7" s="130" t="s">
        <v>107</v>
      </c>
      <c r="B7" s="131"/>
      <c r="C7" s="132"/>
      <c r="D7" s="133"/>
      <c r="E7" s="132"/>
      <c r="F7" s="132"/>
      <c r="G7" s="134"/>
    </row>
    <row r="8" spans="1:7" x14ac:dyDescent="0.25">
      <c r="A8" s="117" t="s">
        <v>109</v>
      </c>
      <c r="B8" s="129" t="s">
        <v>174</v>
      </c>
      <c r="C8" s="145">
        <v>5000000</v>
      </c>
      <c r="D8" s="146" t="s">
        <v>100</v>
      </c>
      <c r="E8" s="147">
        <v>0</v>
      </c>
      <c r="F8" s="147">
        <v>5000000</v>
      </c>
      <c r="G8" s="147"/>
    </row>
    <row r="9" spans="1:7" x14ac:dyDescent="0.25">
      <c r="A9" s="117" t="s">
        <v>109</v>
      </c>
      <c r="B9" s="65" t="s">
        <v>175</v>
      </c>
      <c r="C9" s="46">
        <v>30000000</v>
      </c>
      <c r="D9" s="39" t="s">
        <v>101</v>
      </c>
      <c r="E9" s="31">
        <v>0</v>
      </c>
      <c r="F9" s="31">
        <v>0</v>
      </c>
      <c r="G9" s="31">
        <v>30000000</v>
      </c>
    </row>
    <row r="10" spans="1:7" x14ac:dyDescent="0.25">
      <c r="A10" s="10" t="s">
        <v>109</v>
      </c>
      <c r="B10" s="33" t="s">
        <v>170</v>
      </c>
      <c r="C10" s="97">
        <v>1000000</v>
      </c>
      <c r="D10" s="39" t="s">
        <v>100</v>
      </c>
      <c r="E10" s="68">
        <v>0</v>
      </c>
      <c r="F10" s="92">
        <v>1000000</v>
      </c>
      <c r="G10" s="68">
        <v>0</v>
      </c>
    </row>
    <row r="11" spans="1:7" x14ac:dyDescent="0.25">
      <c r="A11" s="10" t="s">
        <v>109</v>
      </c>
      <c r="B11" s="33" t="s">
        <v>171</v>
      </c>
      <c r="C11" s="70">
        <v>1600000</v>
      </c>
      <c r="D11" s="39" t="s">
        <v>101</v>
      </c>
      <c r="E11" s="68">
        <v>0</v>
      </c>
      <c r="F11" s="68">
        <v>0</v>
      </c>
      <c r="G11" s="68">
        <v>1600000</v>
      </c>
    </row>
    <row r="12" spans="1:7" x14ac:dyDescent="0.25">
      <c r="A12" s="117" t="s">
        <v>109</v>
      </c>
      <c r="B12" s="65" t="s">
        <v>172</v>
      </c>
      <c r="C12" s="97">
        <v>600000</v>
      </c>
      <c r="D12" s="71" t="s">
        <v>101</v>
      </c>
      <c r="E12" s="92">
        <v>0</v>
      </c>
      <c r="F12" s="92">
        <v>0</v>
      </c>
      <c r="G12" s="92">
        <v>600000</v>
      </c>
    </row>
    <row r="13" spans="1:7" x14ac:dyDescent="0.25">
      <c r="A13" s="10" t="s">
        <v>109</v>
      </c>
      <c r="B13" s="65" t="s">
        <v>183</v>
      </c>
      <c r="C13" s="97">
        <v>450000</v>
      </c>
      <c r="D13" s="71" t="s">
        <v>150</v>
      </c>
      <c r="E13" s="92">
        <v>157500</v>
      </c>
      <c r="F13" s="92">
        <v>22500</v>
      </c>
      <c r="G13" s="92">
        <v>270000</v>
      </c>
    </row>
    <row r="14" spans="1:7" x14ac:dyDescent="0.25">
      <c r="A14" s="10"/>
      <c r="B14" s="33" t="s">
        <v>121</v>
      </c>
      <c r="C14" s="46">
        <v>400000</v>
      </c>
      <c r="D14" s="39" t="s">
        <v>101</v>
      </c>
      <c r="E14" s="47">
        <v>0</v>
      </c>
      <c r="F14" s="31">
        <v>0</v>
      </c>
      <c r="G14" s="31">
        <v>400000</v>
      </c>
    </row>
    <row r="15" spans="1:7" x14ac:dyDescent="0.25">
      <c r="A15" s="10"/>
      <c r="B15" s="33" t="s">
        <v>173</v>
      </c>
      <c r="C15" s="148">
        <v>125000</v>
      </c>
      <c r="D15" s="39" t="s">
        <v>158</v>
      </c>
      <c r="E15" s="47">
        <v>12500</v>
      </c>
      <c r="F15" s="47">
        <v>56250</v>
      </c>
      <c r="G15" s="47">
        <v>56250</v>
      </c>
    </row>
    <row r="16" spans="1:7" x14ac:dyDescent="0.25">
      <c r="A16" s="10"/>
      <c r="B16" s="34"/>
      <c r="C16" s="89">
        <f>SUM(C8:C15)</f>
        <v>39175000</v>
      </c>
      <c r="D16" s="90"/>
      <c r="E16" s="86">
        <f>SUM(E8:E15)</f>
        <v>170000</v>
      </c>
      <c r="F16" s="91">
        <f>SUM(F8:F15)</f>
        <v>6078750</v>
      </c>
      <c r="G16" s="88">
        <f>SUM(G8:G15)</f>
        <v>32926250</v>
      </c>
    </row>
    <row r="17" spans="1:7" x14ac:dyDescent="0.25">
      <c r="A17" s="10"/>
      <c r="C17" s="20"/>
      <c r="D17" s="10"/>
      <c r="E17" s="21"/>
      <c r="F17" s="21"/>
      <c r="G17" s="21"/>
    </row>
    <row r="18" spans="1:7" x14ac:dyDescent="0.25">
      <c r="A18" s="117" t="s">
        <v>109</v>
      </c>
      <c r="B18" s="34" t="s">
        <v>169</v>
      </c>
      <c r="C18" s="20"/>
      <c r="D18" s="10"/>
      <c r="E18" s="21"/>
      <c r="F18" s="21"/>
      <c r="G18" s="21"/>
    </row>
    <row r="19" spans="1:7" x14ac:dyDescent="0.25">
      <c r="C19" s="20"/>
      <c r="D19" s="10"/>
      <c r="E19" s="21"/>
      <c r="F19" s="21"/>
      <c r="G19" s="21"/>
    </row>
    <row r="22" spans="1:7" ht="13.8" thickBot="1" x14ac:dyDescent="0.3">
      <c r="A22" s="41"/>
      <c r="B22" s="41"/>
      <c r="C22" s="42"/>
      <c r="D22" s="41"/>
      <c r="E22" s="41"/>
      <c r="F22" s="41"/>
      <c r="G22" s="41"/>
    </row>
    <row r="23" spans="1:7" ht="15.6" x14ac:dyDescent="0.3">
      <c r="A23" s="137"/>
      <c r="B23" s="138"/>
      <c r="C23" s="139"/>
      <c r="D23" s="139"/>
      <c r="E23" s="140" t="s">
        <v>40</v>
      </c>
      <c r="F23" s="141" t="s">
        <v>41</v>
      </c>
      <c r="G23" s="142" t="s">
        <v>42</v>
      </c>
    </row>
    <row r="24" spans="1:7" ht="16.2" thickBot="1" x14ac:dyDescent="0.35">
      <c r="A24" s="143" t="s">
        <v>117</v>
      </c>
      <c r="B24" s="98"/>
      <c r="C24" s="99" t="s">
        <v>14</v>
      </c>
      <c r="D24" s="99" t="s">
        <v>43</v>
      </c>
      <c r="E24" s="100" t="s">
        <v>44</v>
      </c>
      <c r="F24" s="101" t="s">
        <v>40</v>
      </c>
      <c r="G24" s="144" t="s">
        <v>45</v>
      </c>
    </row>
    <row r="25" spans="1:7" s="93" customFormat="1" ht="14.4" x14ac:dyDescent="0.3">
      <c r="A25" s="106"/>
      <c r="B25" s="103" t="s">
        <v>176</v>
      </c>
      <c r="C25" s="111">
        <v>61000</v>
      </c>
      <c r="D25" s="71" t="s">
        <v>158</v>
      </c>
      <c r="E25" s="92">
        <v>6100</v>
      </c>
      <c r="F25" s="92">
        <v>27450</v>
      </c>
      <c r="G25" s="92">
        <v>27450</v>
      </c>
    </row>
    <row r="26" spans="1:7" s="93" customFormat="1" ht="14.4" x14ac:dyDescent="0.3">
      <c r="A26" s="106"/>
      <c r="B26" s="103" t="s">
        <v>177</v>
      </c>
      <c r="C26" s="111">
        <v>46000</v>
      </c>
      <c r="D26" s="71" t="s">
        <v>158</v>
      </c>
      <c r="E26" s="92">
        <v>4600</v>
      </c>
      <c r="F26" s="92">
        <v>20700</v>
      </c>
      <c r="G26" s="92">
        <v>20700</v>
      </c>
    </row>
    <row r="27" spans="1:7" s="93" customFormat="1" ht="14.4" x14ac:dyDescent="0.3">
      <c r="A27" s="106"/>
      <c r="B27" s="103" t="s">
        <v>178</v>
      </c>
      <c r="C27" s="111">
        <v>46000</v>
      </c>
      <c r="D27" s="71" t="s">
        <v>163</v>
      </c>
      <c r="E27" s="92">
        <v>41400</v>
      </c>
      <c r="F27" s="92">
        <v>2300</v>
      </c>
      <c r="G27" s="92">
        <v>2300</v>
      </c>
    </row>
    <row r="28" spans="1:7" s="93" customFormat="1" ht="14.4" x14ac:dyDescent="0.3">
      <c r="A28" s="106"/>
      <c r="B28" s="103" t="s">
        <v>157</v>
      </c>
      <c r="C28" s="111">
        <v>110000</v>
      </c>
      <c r="D28" s="71" t="s">
        <v>165</v>
      </c>
      <c r="E28" s="92">
        <v>5500</v>
      </c>
      <c r="F28" s="92">
        <v>44000</v>
      </c>
      <c r="G28" s="92">
        <v>60500</v>
      </c>
    </row>
    <row r="29" spans="1:7" ht="14.4" x14ac:dyDescent="0.3">
      <c r="A29" s="49"/>
      <c r="B29" s="108" t="s">
        <v>168</v>
      </c>
      <c r="C29" s="112">
        <v>12000</v>
      </c>
      <c r="D29" s="39" t="s">
        <v>161</v>
      </c>
      <c r="E29" s="68">
        <v>0</v>
      </c>
      <c r="F29" s="68">
        <v>4200</v>
      </c>
      <c r="G29" s="68">
        <v>7800</v>
      </c>
    </row>
    <row r="30" spans="1:7" ht="14.4" x14ac:dyDescent="0.3">
      <c r="A30" s="49"/>
      <c r="B30" s="108" t="s">
        <v>179</v>
      </c>
      <c r="C30" s="112">
        <v>12000</v>
      </c>
      <c r="D30" s="39" t="s">
        <v>108</v>
      </c>
      <c r="E30" s="68">
        <v>4000</v>
      </c>
      <c r="F30" s="68">
        <v>4000</v>
      </c>
      <c r="G30" s="68">
        <v>4000</v>
      </c>
    </row>
    <row r="31" spans="1:7" ht="14.4" x14ac:dyDescent="0.3">
      <c r="A31" s="49"/>
      <c r="B31" s="109" t="s">
        <v>180</v>
      </c>
      <c r="C31" s="113">
        <v>7000</v>
      </c>
      <c r="D31" s="71" t="s">
        <v>160</v>
      </c>
      <c r="E31" s="68">
        <v>0</v>
      </c>
      <c r="F31" s="68">
        <v>3500</v>
      </c>
      <c r="G31" s="68">
        <v>3500</v>
      </c>
    </row>
    <row r="32" spans="1:7" ht="14.4" x14ac:dyDescent="0.3">
      <c r="A32" s="49"/>
      <c r="B32" s="108"/>
      <c r="C32" s="112"/>
      <c r="D32" s="39"/>
      <c r="E32" s="68"/>
      <c r="F32" s="68"/>
      <c r="G32" s="68"/>
    </row>
    <row r="33" spans="1:7" x14ac:dyDescent="0.25">
      <c r="C33" s="89">
        <f>SUM(C25:C32)</f>
        <v>294000</v>
      </c>
      <c r="D33" s="89"/>
      <c r="E33" s="86">
        <f>SUM(E25:E32)</f>
        <v>61600</v>
      </c>
      <c r="F33" s="87">
        <f>SUM(F25:F32)</f>
        <v>106150</v>
      </c>
      <c r="G33" s="88">
        <f>SUM(G25:G32)</f>
        <v>126250</v>
      </c>
    </row>
    <row r="34" spans="1:7" x14ac:dyDescent="0.25">
      <c r="C34" s="43"/>
      <c r="D34" s="43"/>
      <c r="E34" s="26"/>
      <c r="F34" s="44"/>
      <c r="G34" s="45"/>
    </row>
    <row r="35" spans="1:7" x14ac:dyDescent="0.25">
      <c r="B35" s="96" t="s">
        <v>151</v>
      </c>
      <c r="C35" s="102"/>
      <c r="D35" s="102"/>
      <c r="E35" s="107"/>
      <c r="F35" s="44"/>
      <c r="G35" s="45"/>
    </row>
    <row r="36" spans="1:7" x14ac:dyDescent="0.25">
      <c r="C36" s="43"/>
      <c r="D36" s="43"/>
      <c r="E36" s="26"/>
      <c r="F36" s="44"/>
      <c r="G36" s="45"/>
    </row>
    <row r="37" spans="1:7" x14ac:dyDescent="0.25">
      <c r="C37" s="43"/>
      <c r="D37" s="43"/>
      <c r="E37" s="26"/>
      <c r="F37" s="44"/>
      <c r="G37" s="45"/>
    </row>
    <row r="38" spans="1:7" x14ac:dyDescent="0.25">
      <c r="C38" s="43"/>
      <c r="D38" s="43"/>
      <c r="E38" s="26"/>
      <c r="F38" s="44"/>
      <c r="G38" s="45"/>
    </row>
    <row r="39" spans="1:7" ht="13.8" thickBot="1" x14ac:dyDescent="0.3">
      <c r="C39" s="21"/>
      <c r="D39" s="21"/>
      <c r="E39" s="21"/>
      <c r="F39" s="21"/>
      <c r="G39" s="21"/>
    </row>
    <row r="40" spans="1:7" ht="16.2" thickBot="1" x14ac:dyDescent="0.35">
      <c r="A40" s="130" t="s">
        <v>118</v>
      </c>
      <c r="B40" s="131"/>
      <c r="C40" s="135"/>
      <c r="D40" s="135"/>
      <c r="E40" s="135"/>
      <c r="F40" s="135"/>
      <c r="G40" s="136"/>
    </row>
    <row r="41" spans="1:7" s="93" customFormat="1" ht="14.4" x14ac:dyDescent="0.3">
      <c r="A41" s="104"/>
      <c r="B41" s="105" t="s">
        <v>181</v>
      </c>
      <c r="C41" s="115">
        <v>8000</v>
      </c>
      <c r="D41" s="114" t="s">
        <v>158</v>
      </c>
      <c r="E41" s="92">
        <v>800</v>
      </c>
      <c r="F41" s="92">
        <v>3600</v>
      </c>
      <c r="G41" s="92">
        <v>3600</v>
      </c>
    </row>
    <row r="42" spans="1:7" s="93" customFormat="1" ht="14.4" x14ac:dyDescent="0.3">
      <c r="A42" s="104"/>
      <c r="B42" s="105" t="s">
        <v>154</v>
      </c>
      <c r="C42" s="115">
        <v>6000</v>
      </c>
      <c r="D42" s="114" t="s">
        <v>158</v>
      </c>
      <c r="E42" s="92">
        <v>600</v>
      </c>
      <c r="F42" s="92">
        <v>2700</v>
      </c>
      <c r="G42" s="92">
        <v>2700</v>
      </c>
    </row>
    <row r="43" spans="1:7" s="93" customFormat="1" ht="14.4" x14ac:dyDescent="0.3">
      <c r="A43" s="104"/>
      <c r="B43" s="105" t="s">
        <v>155</v>
      </c>
      <c r="C43" s="115">
        <v>8000</v>
      </c>
      <c r="D43" s="114" t="s">
        <v>163</v>
      </c>
      <c r="E43" s="92">
        <v>7200</v>
      </c>
      <c r="F43" s="92">
        <v>400</v>
      </c>
      <c r="G43" s="92">
        <v>400</v>
      </c>
    </row>
    <row r="44" spans="1:7" s="93" customFormat="1" ht="14.4" x14ac:dyDescent="0.3">
      <c r="A44" s="104"/>
      <c r="B44" s="105" t="s">
        <v>156</v>
      </c>
      <c r="C44" s="115">
        <v>25000</v>
      </c>
      <c r="D44" s="114" t="s">
        <v>164</v>
      </c>
      <c r="E44" s="92">
        <v>0</v>
      </c>
      <c r="F44" s="92">
        <v>10000</v>
      </c>
      <c r="G44" s="92">
        <v>15000</v>
      </c>
    </row>
    <row r="45" spans="1:7" s="93" customFormat="1" ht="14.4" x14ac:dyDescent="0.3">
      <c r="A45" s="104"/>
      <c r="B45" s="110" t="s">
        <v>166</v>
      </c>
      <c r="C45" s="115">
        <v>25000</v>
      </c>
      <c r="D45" s="114" t="s">
        <v>158</v>
      </c>
      <c r="E45" s="92">
        <v>2500</v>
      </c>
      <c r="F45" s="92">
        <v>11250</v>
      </c>
      <c r="G45" s="92">
        <v>11250</v>
      </c>
    </row>
    <row r="46" spans="1:7" x14ac:dyDescent="0.25">
      <c r="C46" s="89">
        <f>SUM(C41:C45)</f>
        <v>72000</v>
      </c>
      <c r="D46" s="89"/>
      <c r="E46" s="86">
        <f>SUM(E41:E45)</f>
        <v>11100</v>
      </c>
      <c r="F46" s="87">
        <f>SUM(F41:F45)</f>
        <v>27950</v>
      </c>
      <c r="G46" s="88">
        <f>SUM(G41:G45)</f>
        <v>32950</v>
      </c>
    </row>
    <row r="52" spans="1:7" ht="15.6" x14ac:dyDescent="0.3">
      <c r="A52" s="95"/>
      <c r="B52" s="167" t="s">
        <v>146</v>
      </c>
      <c r="C52" s="167"/>
      <c r="D52" s="167"/>
      <c r="E52" s="167"/>
      <c r="F52" s="167"/>
      <c r="G52" s="167"/>
    </row>
    <row r="53" spans="1:7" x14ac:dyDescent="0.25">
      <c r="B53" s="7"/>
      <c r="C53" s="25"/>
      <c r="D53" s="6"/>
      <c r="E53" s="26"/>
      <c r="F53" s="27"/>
      <c r="G53" s="29"/>
    </row>
    <row r="54" spans="1:7" ht="15.6" x14ac:dyDescent="0.3">
      <c r="A54" s="83">
        <v>2025</v>
      </c>
      <c r="B54" s="54" t="s">
        <v>133</v>
      </c>
      <c r="C54" s="55"/>
      <c r="D54" s="6"/>
      <c r="E54" s="26"/>
      <c r="F54" s="27"/>
      <c r="G54" s="29"/>
    </row>
    <row r="55" spans="1:7" ht="15.6" x14ac:dyDescent="0.3">
      <c r="A55" s="83"/>
      <c r="B55" s="7" t="s">
        <v>142</v>
      </c>
      <c r="C55" s="6"/>
      <c r="D55" s="52">
        <v>1389000</v>
      </c>
      <c r="E55" s="50">
        <v>0.255</v>
      </c>
      <c r="G55" s="29"/>
    </row>
    <row r="56" spans="1:7" ht="15.6" x14ac:dyDescent="0.3">
      <c r="A56" s="83"/>
      <c r="B56" s="7" t="s">
        <v>143</v>
      </c>
      <c r="C56" s="6"/>
      <c r="D56" s="52">
        <v>3814000</v>
      </c>
      <c r="E56" s="51">
        <v>0.7</v>
      </c>
      <c r="G56" s="29"/>
    </row>
    <row r="57" spans="1:7" ht="15.6" x14ac:dyDescent="0.3">
      <c r="A57" s="83"/>
      <c r="B57" s="7" t="s">
        <v>134</v>
      </c>
      <c r="C57" s="6"/>
      <c r="D57" s="53">
        <v>245000</v>
      </c>
      <c r="E57" s="66">
        <v>4.4999999999999998E-2</v>
      </c>
      <c r="G57" s="29"/>
    </row>
    <row r="58" spans="1:7" ht="16.2" thickBot="1" x14ac:dyDescent="0.35">
      <c r="A58" s="83"/>
      <c r="B58" s="7"/>
      <c r="C58" s="6" t="s">
        <v>14</v>
      </c>
      <c r="D58" s="84">
        <f>SUM(D55:D57)</f>
        <v>5448000</v>
      </c>
      <c r="E58" s="62">
        <v>1</v>
      </c>
      <c r="G58" s="29"/>
    </row>
    <row r="59" spans="1:7" ht="16.2" thickTop="1" x14ac:dyDescent="0.3">
      <c r="A59" s="83"/>
      <c r="B59" s="7"/>
      <c r="C59" s="25"/>
      <c r="D59" s="6"/>
      <c r="E59" s="26"/>
      <c r="F59" s="27"/>
      <c r="G59" s="29"/>
    </row>
    <row r="60" spans="1:7" ht="15.6" x14ac:dyDescent="0.3">
      <c r="A60" s="83">
        <v>2024</v>
      </c>
      <c r="B60" s="56" t="s">
        <v>135</v>
      </c>
      <c r="C60" s="55"/>
      <c r="D60" s="6"/>
      <c r="E60" s="26"/>
      <c r="F60" s="27"/>
      <c r="G60" s="29"/>
    </row>
    <row r="61" spans="1:7" x14ac:dyDescent="0.25">
      <c r="B61" s="7" t="s">
        <v>142</v>
      </c>
      <c r="C61" s="6"/>
      <c r="D61" s="57">
        <v>1728000</v>
      </c>
      <c r="E61" s="58">
        <v>0.255</v>
      </c>
      <c r="G61" s="29"/>
    </row>
    <row r="62" spans="1:7" x14ac:dyDescent="0.25">
      <c r="B62" s="7" t="s">
        <v>143</v>
      </c>
      <c r="C62" s="6"/>
      <c r="D62" s="57">
        <v>4743000</v>
      </c>
      <c r="E62" s="59">
        <v>0.7</v>
      </c>
      <c r="G62" s="29"/>
    </row>
    <row r="63" spans="1:7" x14ac:dyDescent="0.25">
      <c r="B63" s="7" t="s">
        <v>144</v>
      </c>
      <c r="C63" s="6"/>
      <c r="D63" s="60">
        <v>305000</v>
      </c>
      <c r="E63" s="67">
        <v>4.4999999999999998E-2</v>
      </c>
      <c r="G63" s="29"/>
    </row>
    <row r="64" spans="1:7" ht="13.8" thickBot="1" x14ac:dyDescent="0.3">
      <c r="B64" s="7"/>
      <c r="C64" s="6" t="s">
        <v>14</v>
      </c>
      <c r="D64" s="85">
        <f>SUM(D61:D63)</f>
        <v>6776000</v>
      </c>
      <c r="E64" s="64">
        <v>1</v>
      </c>
      <c r="G64" s="29"/>
    </row>
    <row r="65" spans="1:7" ht="13.8" thickTop="1" x14ac:dyDescent="0.25">
      <c r="B65" s="7"/>
      <c r="C65" s="25"/>
      <c r="D65" s="6"/>
      <c r="E65" s="26"/>
      <c r="F65" s="27"/>
      <c r="G65" s="29"/>
    </row>
    <row r="66" spans="1:7" x14ac:dyDescent="0.25">
      <c r="B66" s="7"/>
      <c r="C66" s="25"/>
      <c r="D66" s="6"/>
      <c r="E66" s="26"/>
      <c r="F66" s="27"/>
      <c r="G66" s="29"/>
    </row>
    <row r="67" spans="1:7" ht="15.6" x14ac:dyDescent="0.3">
      <c r="A67" s="83">
        <v>2023</v>
      </c>
      <c r="B67" s="54" t="s">
        <v>133</v>
      </c>
      <c r="C67" s="55"/>
      <c r="D67" s="6"/>
      <c r="E67" s="26"/>
      <c r="F67" s="27"/>
      <c r="G67" s="29"/>
    </row>
    <row r="68" spans="1:7" ht="15.6" x14ac:dyDescent="0.3">
      <c r="A68" s="83"/>
      <c r="B68" s="7" t="s">
        <v>142</v>
      </c>
      <c r="C68" s="6"/>
      <c r="D68" s="52">
        <v>3643000</v>
      </c>
      <c r="E68" s="50">
        <v>0.255</v>
      </c>
      <c r="G68" s="29"/>
    </row>
    <row r="69" spans="1:7" ht="15.6" x14ac:dyDescent="0.3">
      <c r="A69" s="83"/>
      <c r="B69" s="7" t="s">
        <v>143</v>
      </c>
      <c r="C69" s="6"/>
      <c r="D69" s="52">
        <v>10000000</v>
      </c>
      <c r="E69" s="51">
        <v>0.7</v>
      </c>
      <c r="G69" s="29"/>
    </row>
    <row r="70" spans="1:7" ht="15.6" x14ac:dyDescent="0.3">
      <c r="A70" s="83"/>
      <c r="B70" s="7" t="s">
        <v>134</v>
      </c>
      <c r="C70" s="6"/>
      <c r="D70" s="53">
        <v>643000</v>
      </c>
      <c r="E70" s="66">
        <v>4.4999999999999998E-2</v>
      </c>
      <c r="G70" s="29"/>
    </row>
    <row r="71" spans="1:7" ht="16.2" thickBot="1" x14ac:dyDescent="0.35">
      <c r="A71" s="83"/>
      <c r="B71" s="7"/>
      <c r="C71" s="6" t="s">
        <v>14</v>
      </c>
      <c r="D71" s="61">
        <v>14286000</v>
      </c>
      <c r="E71" s="62">
        <v>1</v>
      </c>
      <c r="G71" s="29"/>
    </row>
    <row r="72" spans="1:7" ht="16.2" thickTop="1" x14ac:dyDescent="0.3">
      <c r="A72" s="83"/>
      <c r="B72" s="7"/>
      <c r="C72" s="25"/>
      <c r="D72" s="6"/>
      <c r="E72" s="26"/>
      <c r="F72" s="27"/>
      <c r="G72" s="29"/>
    </row>
    <row r="73" spans="1:7" ht="15.6" x14ac:dyDescent="0.3">
      <c r="A73" s="83">
        <v>2023</v>
      </c>
      <c r="B73" s="56" t="s">
        <v>135</v>
      </c>
      <c r="C73" s="55"/>
      <c r="D73" s="6"/>
      <c r="E73" s="26"/>
      <c r="F73" s="27"/>
      <c r="G73" s="29"/>
    </row>
    <row r="74" spans="1:7" x14ac:dyDescent="0.25">
      <c r="B74" s="7" t="s">
        <v>142</v>
      </c>
      <c r="C74" s="6"/>
      <c r="D74" s="57">
        <v>3643000</v>
      </c>
      <c r="E74" s="58">
        <v>0.255</v>
      </c>
      <c r="G74" s="29"/>
    </row>
    <row r="75" spans="1:7" x14ac:dyDescent="0.25">
      <c r="B75" s="7" t="s">
        <v>143</v>
      </c>
      <c r="C75" s="6"/>
      <c r="D75" s="57">
        <v>10000000</v>
      </c>
      <c r="E75" s="59">
        <v>0.7</v>
      </c>
      <c r="G75" s="29"/>
    </row>
    <row r="76" spans="1:7" x14ac:dyDescent="0.25">
      <c r="B76" s="7" t="s">
        <v>144</v>
      </c>
      <c r="C76" s="6"/>
      <c r="D76" s="60">
        <v>643000</v>
      </c>
      <c r="E76" s="67">
        <v>4.4999999999999998E-2</v>
      </c>
      <c r="G76" s="29"/>
    </row>
    <row r="77" spans="1:7" ht="13.8" thickBot="1" x14ac:dyDescent="0.3">
      <c r="B77" s="7"/>
      <c r="C77" s="6" t="s">
        <v>14</v>
      </c>
      <c r="D77" s="63">
        <v>14286000</v>
      </c>
      <c r="E77" s="64">
        <v>1</v>
      </c>
      <c r="G77" s="29"/>
    </row>
    <row r="78" spans="1:7" ht="13.8" thickTop="1" x14ac:dyDescent="0.25">
      <c r="B78" s="7"/>
      <c r="C78" s="25"/>
      <c r="D78" s="6"/>
      <c r="E78" s="26"/>
      <c r="F78" s="27"/>
      <c r="G78" s="29"/>
    </row>
  </sheetData>
  <mergeCells count="3">
    <mergeCell ref="A2:G2"/>
    <mergeCell ref="A3:G3"/>
    <mergeCell ref="B52:G52"/>
  </mergeCells>
  <phoneticPr fontId="0" type="noConversion"/>
  <pageMargins left="0.45" right="0.45" top="0.25" bottom="0.25" header="0.3" footer="0.3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P234"/>
  <sheetViews>
    <sheetView tabSelected="1" topLeftCell="A208" zoomScaleNormal="100" zoomScalePageLayoutView="108" workbookViewId="0">
      <selection activeCell="A2" sqref="A2:O2"/>
    </sheetView>
  </sheetViews>
  <sheetFormatPr defaultRowHeight="13.2" x14ac:dyDescent="0.25"/>
  <cols>
    <col min="1" max="1" width="2.88671875" customWidth="1"/>
    <col min="3" max="3" width="5.109375" bestFit="1" customWidth="1"/>
    <col min="4" max="4" width="14.77734375" customWidth="1"/>
    <col min="5" max="5" width="0.6640625" customWidth="1"/>
    <col min="6" max="6" width="12.77734375" customWidth="1"/>
    <col min="7" max="7" width="12.33203125" customWidth="1"/>
    <col min="8" max="8" width="0.6640625" customWidth="1"/>
    <col min="9" max="9" width="12.33203125" customWidth="1"/>
    <col min="10" max="10" width="12.77734375" customWidth="1"/>
    <col min="11" max="11" width="0.6640625" customWidth="1"/>
    <col min="12" max="13" width="12.77734375" customWidth="1"/>
    <col min="14" max="14" width="0.6640625" customWidth="1"/>
    <col min="15" max="15" width="12.77734375" customWidth="1"/>
  </cols>
  <sheetData>
    <row r="1" spans="1:15" ht="15.6" x14ac:dyDescent="0.3">
      <c r="A1" s="170" t="s">
        <v>59</v>
      </c>
      <c r="B1" s="170"/>
      <c r="C1" s="170"/>
      <c r="D1" s="170"/>
      <c r="E1" s="171"/>
      <c r="F1" s="171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15.6" x14ac:dyDescent="0.3">
      <c r="A2" s="170" t="s">
        <v>190</v>
      </c>
      <c r="B2" s="170"/>
      <c r="C2" s="170"/>
      <c r="D2" s="170"/>
      <c r="E2" s="171"/>
      <c r="F2" s="171"/>
      <c r="G2" s="168"/>
      <c r="H2" s="168"/>
      <c r="I2" s="168"/>
      <c r="J2" s="168"/>
      <c r="K2" s="168"/>
      <c r="L2" s="168"/>
      <c r="M2" s="168"/>
      <c r="N2" s="168"/>
      <c r="O2" s="168"/>
    </row>
    <row r="3" spans="1:15" ht="15.6" x14ac:dyDescent="0.3">
      <c r="A3" s="169"/>
      <c r="B3" s="169"/>
      <c r="C3" s="169"/>
      <c r="D3" s="169"/>
      <c r="E3" s="169"/>
      <c r="F3" s="169"/>
      <c r="G3" s="168"/>
      <c r="H3" s="168"/>
      <c r="I3" s="168"/>
      <c r="J3" s="168"/>
      <c r="K3" s="168"/>
      <c r="L3" s="168"/>
      <c r="M3" s="168"/>
    </row>
    <row r="4" spans="1:15" x14ac:dyDescent="0.25">
      <c r="E4" s="72"/>
      <c r="F4" s="1">
        <v>2023</v>
      </c>
      <c r="G4" s="1">
        <v>2023</v>
      </c>
      <c r="H4" s="1"/>
      <c r="I4" s="1">
        <v>2024</v>
      </c>
      <c r="J4" s="1">
        <v>2024</v>
      </c>
      <c r="K4" s="1"/>
      <c r="L4" s="1">
        <v>2025</v>
      </c>
      <c r="M4" s="1">
        <v>2025</v>
      </c>
      <c r="N4" s="1"/>
      <c r="O4" s="1">
        <v>2026</v>
      </c>
    </row>
    <row r="5" spans="1:15" x14ac:dyDescent="0.25">
      <c r="D5" s="6"/>
      <c r="E5" s="1"/>
      <c r="F5" s="1" t="s">
        <v>0</v>
      </c>
      <c r="G5" s="1" t="s">
        <v>1</v>
      </c>
      <c r="H5" s="1"/>
      <c r="I5" s="1" t="s">
        <v>0</v>
      </c>
      <c r="J5" s="1" t="s">
        <v>1</v>
      </c>
      <c r="K5" s="1"/>
      <c r="L5" s="1" t="s">
        <v>0</v>
      </c>
      <c r="M5" s="1" t="s">
        <v>148</v>
      </c>
      <c r="N5" s="1"/>
      <c r="O5" s="1" t="s">
        <v>0</v>
      </c>
    </row>
    <row r="6" spans="1:15" x14ac:dyDescent="0.25">
      <c r="A6" s="32" t="s">
        <v>2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B7" t="s">
        <v>3</v>
      </c>
      <c r="D7" s="13"/>
      <c r="E7" s="3"/>
      <c r="F7" s="3">
        <v>71000</v>
      </c>
      <c r="G7" s="3">
        <v>48025.599999999999</v>
      </c>
      <c r="H7" s="3"/>
      <c r="I7" s="3">
        <v>45000</v>
      </c>
      <c r="J7" s="119">
        <v>40318</v>
      </c>
      <c r="K7" s="3"/>
      <c r="L7" s="3">
        <v>48000</v>
      </c>
      <c r="M7" s="3">
        <v>44000</v>
      </c>
      <c r="N7" s="3"/>
      <c r="O7" s="3">
        <v>51000</v>
      </c>
    </row>
    <row r="8" spans="1:15" x14ac:dyDescent="0.25">
      <c r="B8" t="s">
        <v>4</v>
      </c>
      <c r="D8" s="2"/>
      <c r="E8" s="4"/>
      <c r="F8" s="4">
        <v>8000</v>
      </c>
      <c r="G8" s="4">
        <v>5311</v>
      </c>
      <c r="H8" s="4"/>
      <c r="I8" s="4">
        <v>8000</v>
      </c>
      <c r="J8" s="4">
        <v>8429</v>
      </c>
      <c r="K8" s="4"/>
      <c r="L8" s="4">
        <v>10000</v>
      </c>
      <c r="M8" s="4">
        <v>10000</v>
      </c>
      <c r="N8" s="4"/>
      <c r="O8" s="4">
        <v>12000</v>
      </c>
    </row>
    <row r="9" spans="1:15" x14ac:dyDescent="0.25">
      <c r="B9" t="s">
        <v>5</v>
      </c>
      <c r="D9" s="2"/>
      <c r="E9" s="4"/>
      <c r="F9" s="4">
        <v>20000</v>
      </c>
      <c r="G9" s="4">
        <v>18804</v>
      </c>
      <c r="H9" s="4"/>
      <c r="I9" s="4">
        <v>23000</v>
      </c>
      <c r="J9" s="4">
        <v>20077</v>
      </c>
      <c r="K9" s="4"/>
      <c r="L9" s="4">
        <v>23000</v>
      </c>
      <c r="M9" s="4">
        <v>22000</v>
      </c>
      <c r="N9" s="4"/>
      <c r="O9" s="4">
        <v>24000</v>
      </c>
    </row>
    <row r="10" spans="1:15" x14ac:dyDescent="0.25">
      <c r="B10" t="s">
        <v>6</v>
      </c>
      <c r="D10" s="2"/>
      <c r="E10" s="4"/>
      <c r="F10" s="4">
        <v>5000</v>
      </c>
      <c r="G10" s="4">
        <v>1868</v>
      </c>
      <c r="H10" s="4"/>
      <c r="I10" s="4">
        <v>5000</v>
      </c>
      <c r="J10" s="4">
        <v>2970</v>
      </c>
      <c r="K10" s="4"/>
      <c r="L10" s="4">
        <v>5000</v>
      </c>
      <c r="M10" s="4">
        <v>5000</v>
      </c>
      <c r="N10" s="4"/>
      <c r="O10" s="4">
        <v>6000</v>
      </c>
    </row>
    <row r="11" spans="1:15" x14ac:dyDescent="0.25">
      <c r="B11" t="s">
        <v>7</v>
      </c>
      <c r="D11" s="2"/>
      <c r="E11" s="4"/>
      <c r="F11" s="4">
        <v>10000</v>
      </c>
      <c r="G11" s="4">
        <v>7072</v>
      </c>
      <c r="H11" s="4"/>
      <c r="I11" s="4">
        <v>11000</v>
      </c>
      <c r="J11" s="4">
        <v>7224</v>
      </c>
      <c r="K11" s="4"/>
      <c r="L11" s="4">
        <v>12000</v>
      </c>
      <c r="M11" s="4">
        <v>13000</v>
      </c>
      <c r="N11" s="4"/>
      <c r="O11" s="4">
        <v>14000</v>
      </c>
    </row>
    <row r="12" spans="1:15" x14ac:dyDescent="0.25">
      <c r="B12" t="s">
        <v>8</v>
      </c>
      <c r="D12" s="2"/>
      <c r="E12" s="4"/>
      <c r="F12" s="4">
        <v>600</v>
      </c>
      <c r="G12" s="4">
        <v>290</v>
      </c>
      <c r="H12" s="4"/>
      <c r="I12" s="4">
        <v>600</v>
      </c>
      <c r="J12" s="4">
        <v>307</v>
      </c>
      <c r="K12" s="4"/>
      <c r="L12" s="4">
        <v>600</v>
      </c>
      <c r="M12" s="4">
        <v>400</v>
      </c>
      <c r="N12" s="4"/>
      <c r="O12" s="4">
        <v>600</v>
      </c>
    </row>
    <row r="13" spans="1:15" x14ac:dyDescent="0.25">
      <c r="B13" t="s">
        <v>9</v>
      </c>
      <c r="D13" s="2"/>
      <c r="E13" s="4"/>
      <c r="F13" s="4">
        <v>11000</v>
      </c>
      <c r="G13" s="4">
        <v>5484</v>
      </c>
      <c r="H13" s="4"/>
      <c r="I13" s="4">
        <v>11000</v>
      </c>
      <c r="J13" s="4">
        <v>4656</v>
      </c>
      <c r="K13" s="4"/>
      <c r="L13" s="4">
        <v>11000</v>
      </c>
      <c r="M13" s="4">
        <v>9000</v>
      </c>
      <c r="N13" s="4"/>
      <c r="O13" s="4">
        <v>11000</v>
      </c>
    </row>
    <row r="14" spans="1:15" x14ac:dyDescent="0.25">
      <c r="B14" t="s">
        <v>10</v>
      </c>
      <c r="D14" s="2"/>
      <c r="E14" s="4">
        <v>5400</v>
      </c>
      <c r="F14" s="4">
        <v>6600</v>
      </c>
      <c r="G14" s="4">
        <v>6252</v>
      </c>
      <c r="H14" s="4"/>
      <c r="I14" s="4">
        <v>9800</v>
      </c>
      <c r="J14" s="4">
        <v>8676</v>
      </c>
      <c r="K14" s="4"/>
      <c r="L14" s="4">
        <v>10000</v>
      </c>
      <c r="M14" s="4">
        <v>9000</v>
      </c>
      <c r="N14" s="4"/>
      <c r="O14" s="4">
        <v>16000</v>
      </c>
    </row>
    <row r="15" spans="1:15" x14ac:dyDescent="0.25">
      <c r="B15" t="s">
        <v>11</v>
      </c>
      <c r="D15" s="2"/>
      <c r="E15" s="18">
        <v>188000</v>
      </c>
      <c r="F15" s="18">
        <v>310000</v>
      </c>
      <c r="G15" s="68">
        <v>278109</v>
      </c>
      <c r="H15" s="18"/>
      <c r="I15" s="18">
        <v>320000</v>
      </c>
      <c r="J15" s="68">
        <v>320702</v>
      </c>
      <c r="K15" s="18"/>
      <c r="L15" s="18">
        <v>330000</v>
      </c>
      <c r="M15" s="18">
        <v>320000</v>
      </c>
      <c r="N15" s="18"/>
      <c r="O15" s="18">
        <v>360000</v>
      </c>
    </row>
    <row r="16" spans="1:15" x14ac:dyDescent="0.25">
      <c r="B16" t="s">
        <v>12</v>
      </c>
      <c r="D16" s="2"/>
      <c r="E16" s="4"/>
      <c r="F16" s="4">
        <v>36000</v>
      </c>
      <c r="G16" s="4">
        <v>36100</v>
      </c>
      <c r="H16" s="4"/>
      <c r="I16" s="4">
        <v>48000</v>
      </c>
      <c r="J16" s="4">
        <v>46000</v>
      </c>
      <c r="K16" s="4"/>
      <c r="L16" s="4">
        <v>60000</v>
      </c>
      <c r="M16" s="4">
        <v>60000</v>
      </c>
      <c r="N16" s="4"/>
      <c r="O16" s="4">
        <v>90000</v>
      </c>
    </row>
    <row r="17" spans="1:15" x14ac:dyDescent="0.25">
      <c r="B17" t="s">
        <v>13</v>
      </c>
      <c r="D17" s="2"/>
      <c r="E17" s="4"/>
      <c r="F17" s="4">
        <v>140000</v>
      </c>
      <c r="G17" s="4">
        <v>84183</v>
      </c>
      <c r="H17" s="4"/>
      <c r="I17" s="4">
        <v>145000</v>
      </c>
      <c r="J17" s="4">
        <v>94727</v>
      </c>
      <c r="K17" s="4"/>
      <c r="L17" s="4">
        <v>160000</v>
      </c>
      <c r="M17" s="4">
        <v>160000</v>
      </c>
      <c r="N17" s="4"/>
      <c r="O17" s="4">
        <v>190000</v>
      </c>
    </row>
    <row r="18" spans="1:15" x14ac:dyDescent="0.25">
      <c r="B18" t="s">
        <v>47</v>
      </c>
      <c r="D18" s="2"/>
      <c r="E18" s="4">
        <v>0</v>
      </c>
      <c r="F18" s="4">
        <v>30000</v>
      </c>
      <c r="G18" s="4">
        <v>0</v>
      </c>
      <c r="H18" s="4"/>
      <c r="I18" s="4">
        <v>30000</v>
      </c>
      <c r="J18" s="4">
        <v>0</v>
      </c>
      <c r="K18" s="4"/>
      <c r="L18" s="4">
        <v>30000</v>
      </c>
      <c r="M18" s="4">
        <v>0</v>
      </c>
      <c r="N18" s="4"/>
      <c r="O18" s="4">
        <v>40000</v>
      </c>
    </row>
    <row r="19" spans="1:15" x14ac:dyDescent="0.25">
      <c r="B19" t="s">
        <v>159</v>
      </c>
      <c r="D19" s="2"/>
      <c r="E19" s="4"/>
      <c r="F19" s="4">
        <v>2500</v>
      </c>
      <c r="G19" s="4">
        <v>2437</v>
      </c>
      <c r="H19" s="4"/>
      <c r="I19" s="4">
        <v>28000</v>
      </c>
      <c r="J19" s="4">
        <v>26279</v>
      </c>
      <c r="K19" s="4"/>
      <c r="L19" s="4">
        <v>20000</v>
      </c>
      <c r="M19" s="4">
        <v>10000</v>
      </c>
      <c r="N19" s="4"/>
      <c r="O19" s="4">
        <v>50000</v>
      </c>
    </row>
    <row r="20" spans="1:15" x14ac:dyDescent="0.25">
      <c r="B20" t="s">
        <v>95</v>
      </c>
      <c r="D20" s="2"/>
      <c r="E20" s="4"/>
      <c r="F20" s="4">
        <v>50000</v>
      </c>
      <c r="G20" s="4">
        <v>37246</v>
      </c>
      <c r="H20" s="4"/>
      <c r="I20" s="4">
        <v>50000</v>
      </c>
      <c r="J20" s="4">
        <v>28272</v>
      </c>
      <c r="K20" s="4"/>
      <c r="L20" s="4">
        <v>40000</v>
      </c>
      <c r="M20" s="4">
        <v>0</v>
      </c>
      <c r="N20" s="4"/>
      <c r="O20" s="4">
        <v>40000</v>
      </c>
    </row>
    <row r="21" spans="1:15" x14ac:dyDescent="0.25">
      <c r="A21" s="32"/>
      <c r="B21" s="32"/>
      <c r="C21" s="32" t="s">
        <v>14</v>
      </c>
      <c r="D21" s="73"/>
      <c r="E21" s="77"/>
      <c r="F21" s="77">
        <f>SUM(F7:F20)</f>
        <v>700700</v>
      </c>
      <c r="G21" s="77">
        <f>SUM(G7:G20)</f>
        <v>531181.6</v>
      </c>
      <c r="H21" s="77"/>
      <c r="I21" s="77">
        <f>SUM(I7:I20)</f>
        <v>734400</v>
      </c>
      <c r="J21" s="77">
        <f>SUM(J7:J20)</f>
        <v>608637</v>
      </c>
      <c r="K21" s="77"/>
      <c r="L21" s="77">
        <f>SUM(L7:L20)</f>
        <v>759600</v>
      </c>
      <c r="M21" s="77">
        <f>SUM(M7:M20)</f>
        <v>662400</v>
      </c>
      <c r="N21" s="77"/>
      <c r="O21" s="77">
        <f>SUM(O7:O20)</f>
        <v>904600</v>
      </c>
    </row>
    <row r="22" spans="1:15" x14ac:dyDescent="0.25">
      <c r="A22" s="32"/>
      <c r="B22" s="32"/>
      <c r="C22" s="32"/>
      <c r="D22" s="7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x14ac:dyDescent="0.25">
      <c r="A23" s="32" t="s">
        <v>149</v>
      </c>
      <c r="B23" s="32"/>
      <c r="C23" s="32"/>
      <c r="D23" s="7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x14ac:dyDescent="0.25">
      <c r="B24" t="s">
        <v>16</v>
      </c>
      <c r="D24" s="13"/>
      <c r="E24" s="3"/>
      <c r="F24" s="3">
        <v>56000</v>
      </c>
      <c r="G24" s="4">
        <v>55684</v>
      </c>
      <c r="H24" s="3"/>
      <c r="I24" s="3">
        <v>60000</v>
      </c>
      <c r="J24" s="4">
        <v>69255</v>
      </c>
      <c r="K24" s="3"/>
      <c r="L24" s="3">
        <v>75000</v>
      </c>
      <c r="M24" s="3">
        <v>75000</v>
      </c>
      <c r="N24" s="3"/>
      <c r="O24" s="3">
        <v>80000</v>
      </c>
    </row>
    <row r="25" spans="1:15" x14ac:dyDescent="0.25">
      <c r="B25" t="s">
        <v>17</v>
      </c>
      <c r="D25" s="2"/>
      <c r="E25" s="4"/>
      <c r="F25" s="4">
        <v>80000</v>
      </c>
      <c r="G25" s="4">
        <v>37883</v>
      </c>
      <c r="H25" s="4"/>
      <c r="I25" s="4">
        <v>90000</v>
      </c>
      <c r="J25" s="4">
        <v>55559</v>
      </c>
      <c r="K25" s="4"/>
      <c r="L25" s="4">
        <v>90000</v>
      </c>
      <c r="M25" s="4">
        <v>75000</v>
      </c>
      <c r="N25" s="4"/>
      <c r="O25" s="4">
        <v>90000</v>
      </c>
    </row>
    <row r="26" spans="1:15" x14ac:dyDescent="0.25">
      <c r="B26" s="34" t="s">
        <v>147</v>
      </c>
      <c r="D26" s="2"/>
      <c r="E26" s="4">
        <v>6</v>
      </c>
      <c r="F26" s="4">
        <v>110000</v>
      </c>
      <c r="G26" s="4">
        <v>90731</v>
      </c>
      <c r="H26" s="4"/>
      <c r="I26" s="4">
        <v>130000</v>
      </c>
      <c r="J26" s="4">
        <v>117842</v>
      </c>
      <c r="K26" s="4"/>
      <c r="L26" s="4">
        <v>150000</v>
      </c>
      <c r="M26" s="4">
        <v>125000</v>
      </c>
      <c r="N26" s="4"/>
      <c r="O26" s="4">
        <v>150000</v>
      </c>
    </row>
    <row r="27" spans="1:15" x14ac:dyDescent="0.25">
      <c r="B27" s="34" t="s">
        <v>137</v>
      </c>
      <c r="D27" s="2"/>
      <c r="E27" s="4"/>
      <c r="F27" s="68">
        <v>500000</v>
      </c>
      <c r="G27" s="4">
        <v>86792</v>
      </c>
      <c r="H27" s="68"/>
      <c r="I27" s="68">
        <v>500000</v>
      </c>
      <c r="J27" s="4">
        <v>176851</v>
      </c>
      <c r="K27" s="68"/>
      <c r="L27" s="68">
        <v>300000</v>
      </c>
      <c r="M27" s="68">
        <v>250000</v>
      </c>
      <c r="N27" s="68"/>
      <c r="O27" s="68">
        <v>300000</v>
      </c>
    </row>
    <row r="28" spans="1:15" x14ac:dyDescent="0.25">
      <c r="B28" s="34" t="s">
        <v>139</v>
      </c>
      <c r="D28" s="2"/>
      <c r="E28" s="4"/>
      <c r="F28" s="4">
        <v>15000</v>
      </c>
      <c r="G28" s="4">
        <v>10460</v>
      </c>
      <c r="H28" s="4"/>
      <c r="I28" s="4">
        <v>15000</v>
      </c>
      <c r="J28" s="4">
        <v>15487</v>
      </c>
      <c r="K28" s="4"/>
      <c r="L28" s="4">
        <v>60000</v>
      </c>
      <c r="M28" s="4">
        <v>80000</v>
      </c>
      <c r="N28" s="4"/>
      <c r="O28" s="4">
        <v>120000</v>
      </c>
    </row>
    <row r="29" spans="1:15" x14ac:dyDescent="0.25">
      <c r="B29" s="34" t="s">
        <v>140</v>
      </c>
      <c r="D29" s="2"/>
      <c r="E29" s="4"/>
      <c r="F29" s="68">
        <v>400000</v>
      </c>
      <c r="G29" s="4">
        <v>21164</v>
      </c>
      <c r="H29" s="68"/>
      <c r="I29" s="68">
        <v>350000</v>
      </c>
      <c r="J29" s="4">
        <v>24081</v>
      </c>
      <c r="K29" s="68"/>
      <c r="L29" s="68">
        <v>200000</v>
      </c>
      <c r="M29" s="68">
        <v>50000</v>
      </c>
      <c r="N29" s="68"/>
      <c r="O29" s="68">
        <v>150000</v>
      </c>
    </row>
    <row r="30" spans="1:15" x14ac:dyDescent="0.25">
      <c r="B30" t="s">
        <v>48</v>
      </c>
      <c r="D30" s="2"/>
      <c r="E30" s="4"/>
      <c r="F30" s="4">
        <v>8000</v>
      </c>
      <c r="G30" s="4">
        <v>9825</v>
      </c>
      <c r="H30" s="4"/>
      <c r="I30" s="4">
        <v>8000</v>
      </c>
      <c r="J30" s="4">
        <v>10704</v>
      </c>
      <c r="K30" s="4"/>
      <c r="L30" s="4">
        <v>10000</v>
      </c>
      <c r="M30" s="4">
        <v>12000</v>
      </c>
      <c r="N30" s="4"/>
      <c r="O30" s="4">
        <v>12000</v>
      </c>
    </row>
    <row r="31" spans="1:15" x14ac:dyDescent="0.25">
      <c r="C31" s="32" t="s">
        <v>14</v>
      </c>
      <c r="D31" s="73"/>
      <c r="E31" s="77"/>
      <c r="F31" s="77">
        <f>SUM(F24:F30)</f>
        <v>1169000</v>
      </c>
      <c r="G31" s="77">
        <f>SUM(G24:G30)</f>
        <v>312539</v>
      </c>
      <c r="H31" s="77"/>
      <c r="I31" s="77">
        <f>SUM(I24:I30)</f>
        <v>1153000</v>
      </c>
      <c r="J31" s="77">
        <f>SUM(J24:J30)</f>
        <v>469779</v>
      </c>
      <c r="K31" s="77"/>
      <c r="L31" s="77">
        <f>SUM(L24:L30)</f>
        <v>885000</v>
      </c>
      <c r="M31" s="77">
        <f>SUM(M24:M30)</f>
        <v>667000</v>
      </c>
      <c r="N31" s="77"/>
      <c r="O31" s="77">
        <f>SUM(O24:O30)</f>
        <v>902000</v>
      </c>
    </row>
    <row r="33" spans="1:16" x14ac:dyDescent="0.25">
      <c r="A33" s="32" t="s">
        <v>18</v>
      </c>
      <c r="B33" s="32"/>
      <c r="C33" s="32"/>
    </row>
    <row r="34" spans="1:16" x14ac:dyDescent="0.25">
      <c r="B34" t="s">
        <v>19</v>
      </c>
      <c r="D34" s="13"/>
      <c r="E34" s="3"/>
      <c r="F34" s="3">
        <v>37000</v>
      </c>
      <c r="G34" s="4">
        <v>37057</v>
      </c>
      <c r="H34" s="3"/>
      <c r="I34" s="3">
        <v>39000</v>
      </c>
      <c r="J34" s="4">
        <v>39396</v>
      </c>
      <c r="K34" s="3"/>
      <c r="L34" s="3">
        <v>40000</v>
      </c>
      <c r="M34" s="3">
        <v>41000</v>
      </c>
      <c r="N34" s="3"/>
      <c r="O34" s="3">
        <v>43000</v>
      </c>
    </row>
    <row r="35" spans="1:16" x14ac:dyDescent="0.25">
      <c r="B35" s="34" t="s">
        <v>145</v>
      </c>
      <c r="D35" s="13"/>
      <c r="E35" s="3"/>
      <c r="F35" s="4">
        <v>40000</v>
      </c>
      <c r="G35" s="4">
        <v>16467</v>
      </c>
      <c r="H35" s="4"/>
      <c r="I35" s="4">
        <v>40000</v>
      </c>
      <c r="J35" s="4">
        <v>11738</v>
      </c>
      <c r="K35" s="4"/>
      <c r="L35" s="4">
        <v>45000</v>
      </c>
      <c r="M35" s="4">
        <v>30000</v>
      </c>
      <c r="N35" s="4"/>
      <c r="O35" s="4">
        <v>45000</v>
      </c>
    </row>
    <row r="36" spans="1:16" x14ac:dyDescent="0.25">
      <c r="B36" t="s">
        <v>20</v>
      </c>
      <c r="D36" s="2"/>
      <c r="E36" s="4"/>
      <c r="F36" s="4">
        <v>48000</v>
      </c>
      <c r="G36" s="4">
        <v>39965</v>
      </c>
      <c r="H36" s="4"/>
      <c r="I36" s="4">
        <v>50000</v>
      </c>
      <c r="J36" s="4">
        <v>41821</v>
      </c>
      <c r="K36" s="4"/>
      <c r="L36" s="4">
        <v>65000</v>
      </c>
      <c r="M36" s="4">
        <v>55000</v>
      </c>
      <c r="N36" s="4"/>
      <c r="O36" s="4">
        <v>80000</v>
      </c>
    </row>
    <row r="37" spans="1:16" x14ac:dyDescent="0.25">
      <c r="B37" s="34" t="s">
        <v>136</v>
      </c>
      <c r="D37" s="2"/>
      <c r="E37" s="4"/>
      <c r="F37" s="68">
        <v>10000</v>
      </c>
      <c r="G37" s="4">
        <v>27</v>
      </c>
      <c r="H37" s="68"/>
      <c r="I37" s="68">
        <v>8000</v>
      </c>
      <c r="J37" s="4">
        <v>6328</v>
      </c>
      <c r="K37" s="68"/>
      <c r="L37" s="68">
        <v>8000</v>
      </c>
      <c r="M37" s="68">
        <v>15000</v>
      </c>
      <c r="N37" s="68"/>
      <c r="O37" s="68">
        <v>8000</v>
      </c>
    </row>
    <row r="38" spans="1:16" x14ac:dyDescent="0.25">
      <c r="B38" t="s">
        <v>38</v>
      </c>
      <c r="D38" s="2"/>
      <c r="E38" s="4"/>
      <c r="F38" s="4">
        <v>6200</v>
      </c>
      <c r="G38" s="4">
        <v>5656</v>
      </c>
      <c r="H38" s="4"/>
      <c r="I38" s="4">
        <v>4000</v>
      </c>
      <c r="J38" s="4">
        <v>3902</v>
      </c>
      <c r="K38" s="4"/>
      <c r="L38" s="4">
        <v>4000</v>
      </c>
      <c r="M38" s="4">
        <v>4000</v>
      </c>
      <c r="N38" s="4"/>
      <c r="O38" s="31">
        <v>30000</v>
      </c>
      <c r="P38" s="34"/>
    </row>
    <row r="39" spans="1:16" x14ac:dyDescent="0.25">
      <c r="B39" t="s">
        <v>21</v>
      </c>
      <c r="D39" s="2"/>
      <c r="E39" s="4"/>
      <c r="F39" s="4">
        <v>200</v>
      </c>
      <c r="G39" s="4">
        <v>0</v>
      </c>
      <c r="H39" s="4"/>
      <c r="I39" s="4">
        <v>200</v>
      </c>
      <c r="J39" s="4">
        <v>0</v>
      </c>
      <c r="K39" s="4"/>
      <c r="L39" s="4">
        <v>200</v>
      </c>
      <c r="M39" s="4">
        <v>150</v>
      </c>
      <c r="N39" s="4"/>
      <c r="O39" s="4">
        <v>200</v>
      </c>
    </row>
    <row r="40" spans="1:16" x14ac:dyDescent="0.25">
      <c r="B40" t="s">
        <v>22</v>
      </c>
      <c r="D40" s="2"/>
      <c r="E40" s="4"/>
      <c r="F40" s="4">
        <v>12000</v>
      </c>
      <c r="G40" s="4">
        <v>9681</v>
      </c>
      <c r="H40" s="4"/>
      <c r="I40" s="4">
        <v>12000</v>
      </c>
      <c r="J40" s="4">
        <v>11171</v>
      </c>
      <c r="K40" s="4"/>
      <c r="L40" s="4">
        <v>13000</v>
      </c>
      <c r="M40" s="4">
        <v>13000</v>
      </c>
      <c r="N40" s="4"/>
      <c r="O40" s="4">
        <v>15000</v>
      </c>
    </row>
    <row r="41" spans="1:16" x14ac:dyDescent="0.25">
      <c r="B41" t="s">
        <v>23</v>
      </c>
      <c r="D41" s="2"/>
      <c r="E41" s="4"/>
      <c r="F41" s="4">
        <v>6000</v>
      </c>
      <c r="G41" s="4">
        <v>5393</v>
      </c>
      <c r="H41" s="4"/>
      <c r="I41" s="4">
        <v>6000</v>
      </c>
      <c r="J41" s="4">
        <v>5161</v>
      </c>
      <c r="K41" s="4"/>
      <c r="L41" s="4">
        <v>6500</v>
      </c>
      <c r="M41" s="4">
        <v>6000</v>
      </c>
      <c r="N41" s="4"/>
      <c r="O41" s="4">
        <v>7000</v>
      </c>
    </row>
    <row r="42" spans="1:16" x14ac:dyDescent="0.25">
      <c r="B42" t="s">
        <v>24</v>
      </c>
      <c r="D42" s="2"/>
      <c r="E42" s="4"/>
      <c r="F42" s="4">
        <v>5000</v>
      </c>
      <c r="G42" s="4">
        <v>2969</v>
      </c>
      <c r="H42" s="4"/>
      <c r="I42" s="4">
        <v>5000</v>
      </c>
      <c r="J42" s="4">
        <v>2969</v>
      </c>
      <c r="K42" s="4"/>
      <c r="L42" s="4">
        <v>5000</v>
      </c>
      <c r="M42" s="4">
        <v>4000</v>
      </c>
      <c r="N42" s="4"/>
      <c r="O42" s="4">
        <v>5000</v>
      </c>
    </row>
    <row r="43" spans="1:16" x14ac:dyDescent="0.25">
      <c r="B43" t="s">
        <v>25</v>
      </c>
      <c r="D43" s="2"/>
      <c r="E43" s="4"/>
      <c r="F43" s="4">
        <v>1000</v>
      </c>
      <c r="G43" s="4">
        <v>267</v>
      </c>
      <c r="H43" s="4"/>
      <c r="I43" s="4">
        <v>1000</v>
      </c>
      <c r="J43" s="4">
        <v>361</v>
      </c>
      <c r="K43" s="4"/>
      <c r="L43" s="4">
        <v>1000</v>
      </c>
      <c r="M43" s="4">
        <v>500</v>
      </c>
      <c r="N43" s="4"/>
      <c r="O43" s="4">
        <v>1000</v>
      </c>
    </row>
    <row r="44" spans="1:16" x14ac:dyDescent="0.25">
      <c r="B44" t="s">
        <v>26</v>
      </c>
      <c r="D44" s="2"/>
      <c r="E44" s="4"/>
      <c r="F44" s="4">
        <v>33000</v>
      </c>
      <c r="G44" s="4">
        <v>21495</v>
      </c>
      <c r="H44" s="4"/>
      <c r="I44" s="4">
        <v>33000</v>
      </c>
      <c r="J44" s="4">
        <v>29052</v>
      </c>
      <c r="K44" s="4"/>
      <c r="L44" s="4">
        <v>40000</v>
      </c>
      <c r="M44" s="4">
        <v>36000</v>
      </c>
      <c r="N44" s="4"/>
      <c r="O44" s="4">
        <v>40000</v>
      </c>
    </row>
    <row r="45" spans="1:16" x14ac:dyDescent="0.25">
      <c r="A45" s="32"/>
      <c r="B45" s="32"/>
      <c r="C45" s="32" t="s">
        <v>14</v>
      </c>
      <c r="D45" s="73"/>
      <c r="E45" s="77"/>
      <c r="F45" s="77">
        <f>SUM(F34:F44)</f>
        <v>198400</v>
      </c>
      <c r="G45" s="77">
        <f>SUM(G34:G44)</f>
        <v>138977</v>
      </c>
      <c r="H45" s="77"/>
      <c r="I45" s="77">
        <f>SUM(I34:I44)</f>
        <v>198200</v>
      </c>
      <c r="J45" s="77">
        <f>SUM(J34:J44)</f>
        <v>151899</v>
      </c>
      <c r="K45" s="77"/>
      <c r="L45" s="77">
        <f>SUM(L34:L44)</f>
        <v>227700</v>
      </c>
      <c r="M45" s="77">
        <f>SUM(M34:M44)</f>
        <v>204650</v>
      </c>
      <c r="N45" s="77"/>
      <c r="O45" s="77">
        <f>SUM(O34:O44)</f>
        <v>274200</v>
      </c>
    </row>
    <row r="46" spans="1:16" x14ac:dyDescent="0.25"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</row>
    <row r="47" spans="1:16" x14ac:dyDescent="0.25">
      <c r="A47" s="32" t="s">
        <v>49</v>
      </c>
      <c r="B47" s="32"/>
      <c r="C47" s="32"/>
      <c r="D47" s="7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</row>
    <row r="48" spans="1:16" x14ac:dyDescent="0.25">
      <c r="B48" t="s">
        <v>106</v>
      </c>
      <c r="D48" s="13"/>
      <c r="E48" s="3"/>
      <c r="F48" s="3">
        <v>35000</v>
      </c>
      <c r="G48" s="4">
        <v>35077</v>
      </c>
      <c r="H48" s="3"/>
      <c r="I48" s="3">
        <v>36000</v>
      </c>
      <c r="J48" s="4">
        <v>36195</v>
      </c>
      <c r="K48" s="3"/>
      <c r="L48" s="3">
        <v>37000</v>
      </c>
      <c r="M48" s="3">
        <v>37000</v>
      </c>
      <c r="N48" s="3"/>
      <c r="O48" s="3">
        <v>38000</v>
      </c>
    </row>
    <row r="49" spans="1:15" x14ac:dyDescent="0.25">
      <c r="B49" t="s">
        <v>27</v>
      </c>
      <c r="D49" s="2"/>
      <c r="E49" s="4"/>
      <c r="F49" s="4">
        <v>80000</v>
      </c>
      <c r="G49" s="4">
        <v>74337</v>
      </c>
      <c r="H49" s="4"/>
      <c r="I49" s="4">
        <v>80000</v>
      </c>
      <c r="J49" s="4">
        <v>83166</v>
      </c>
      <c r="K49" s="4"/>
      <c r="L49" s="4">
        <v>85000</v>
      </c>
      <c r="M49" s="4">
        <v>85000</v>
      </c>
      <c r="N49" s="4"/>
      <c r="O49" s="4">
        <v>90000</v>
      </c>
    </row>
    <row r="50" spans="1:15" x14ac:dyDescent="0.25">
      <c r="B50" t="s">
        <v>28</v>
      </c>
      <c r="D50" s="2"/>
      <c r="E50" s="4"/>
      <c r="F50" s="4">
        <v>12000</v>
      </c>
      <c r="G50" s="4">
        <v>7844</v>
      </c>
      <c r="H50" s="4"/>
      <c r="I50" s="4">
        <v>12000</v>
      </c>
      <c r="J50" s="4">
        <v>10812</v>
      </c>
      <c r="K50" s="4"/>
      <c r="L50" s="4">
        <v>15000</v>
      </c>
      <c r="M50" s="4">
        <v>15000</v>
      </c>
      <c r="N50" s="4"/>
      <c r="O50" s="4">
        <v>16000</v>
      </c>
    </row>
    <row r="51" spans="1:15" x14ac:dyDescent="0.25">
      <c r="B51" s="116" t="s">
        <v>152</v>
      </c>
      <c r="C51" s="93"/>
      <c r="D51" s="118"/>
      <c r="E51" s="94"/>
      <c r="F51" s="94">
        <v>0</v>
      </c>
      <c r="G51" s="94">
        <v>0</v>
      </c>
      <c r="H51" s="94"/>
      <c r="I51" s="94">
        <v>0</v>
      </c>
      <c r="J51" s="94">
        <v>0</v>
      </c>
      <c r="K51" s="94"/>
      <c r="L51" s="94">
        <v>21000</v>
      </c>
      <c r="M51" s="94">
        <v>20700</v>
      </c>
      <c r="N51" s="94"/>
      <c r="O51" s="94">
        <v>21000</v>
      </c>
    </row>
    <row r="52" spans="1:15" x14ac:dyDescent="0.25">
      <c r="B52" t="s">
        <v>29</v>
      </c>
      <c r="D52" s="2"/>
      <c r="E52" s="4"/>
      <c r="F52" s="4">
        <v>35000</v>
      </c>
      <c r="G52" s="4">
        <v>25403</v>
      </c>
      <c r="H52" s="4"/>
      <c r="I52" s="4">
        <v>35000</v>
      </c>
      <c r="J52" s="4">
        <v>25297</v>
      </c>
      <c r="K52" s="4"/>
      <c r="L52" s="4">
        <v>35000</v>
      </c>
      <c r="M52" s="4">
        <v>30000</v>
      </c>
      <c r="N52" s="4"/>
      <c r="O52" s="4">
        <v>35000</v>
      </c>
    </row>
    <row r="53" spans="1:15" x14ac:dyDescent="0.25">
      <c r="B53" t="s">
        <v>112</v>
      </c>
      <c r="D53" s="2"/>
      <c r="E53" s="4"/>
      <c r="F53" s="4">
        <v>48000</v>
      </c>
      <c r="G53" s="4">
        <v>49159</v>
      </c>
      <c r="H53" s="4"/>
      <c r="I53" s="4">
        <v>64000</v>
      </c>
      <c r="J53" s="4">
        <v>50913</v>
      </c>
      <c r="K53" s="4"/>
      <c r="L53" s="4">
        <v>64000</v>
      </c>
      <c r="M53" s="4">
        <v>55000</v>
      </c>
      <c r="N53" s="4"/>
      <c r="O53" s="4">
        <v>64000</v>
      </c>
    </row>
    <row r="54" spans="1:15" x14ac:dyDescent="0.25">
      <c r="B54" t="s">
        <v>30</v>
      </c>
      <c r="D54" s="2"/>
      <c r="E54" s="4"/>
      <c r="F54" s="4">
        <v>600</v>
      </c>
      <c r="G54" s="4">
        <v>39</v>
      </c>
      <c r="H54" s="4"/>
      <c r="I54" s="4">
        <v>600</v>
      </c>
      <c r="J54" s="4">
        <v>0</v>
      </c>
      <c r="K54" s="4"/>
      <c r="L54" s="4">
        <v>600</v>
      </c>
      <c r="M54" s="4">
        <v>0</v>
      </c>
      <c r="N54" s="4"/>
      <c r="O54" s="4">
        <v>600</v>
      </c>
    </row>
    <row r="55" spans="1:15" x14ac:dyDescent="0.25">
      <c r="B55" t="s">
        <v>113</v>
      </c>
      <c r="D55" s="2"/>
      <c r="E55" s="4"/>
      <c r="F55" s="4">
        <v>4000</v>
      </c>
      <c r="G55" s="4">
        <v>3781</v>
      </c>
      <c r="H55" s="4"/>
      <c r="I55" s="4">
        <v>5000</v>
      </c>
      <c r="J55" s="4">
        <v>3982</v>
      </c>
      <c r="K55" s="4"/>
      <c r="L55" s="4">
        <v>5000</v>
      </c>
      <c r="M55" s="4">
        <v>5000</v>
      </c>
      <c r="N55" s="4"/>
      <c r="O55" s="4">
        <v>5500</v>
      </c>
    </row>
    <row r="56" spans="1:15" x14ac:dyDescent="0.25">
      <c r="B56" s="34" t="s">
        <v>119</v>
      </c>
      <c r="D56" s="2"/>
      <c r="E56" s="4"/>
      <c r="F56" s="4">
        <v>30000</v>
      </c>
      <c r="G56" s="4">
        <v>25311</v>
      </c>
      <c r="H56" s="4"/>
      <c r="I56" s="4">
        <v>30000</v>
      </c>
      <c r="J56" s="4">
        <v>26936</v>
      </c>
      <c r="K56" s="4"/>
      <c r="L56" s="31">
        <v>55000</v>
      </c>
      <c r="M56" s="31">
        <v>40000</v>
      </c>
      <c r="N56" s="4"/>
      <c r="O56" s="31">
        <v>55000</v>
      </c>
    </row>
    <row r="57" spans="1:15" x14ac:dyDescent="0.25">
      <c r="B57" s="34" t="s">
        <v>120</v>
      </c>
      <c r="D57" s="2"/>
      <c r="E57" s="4"/>
      <c r="F57" s="4">
        <v>28000</v>
      </c>
      <c r="G57" s="4">
        <v>26179</v>
      </c>
      <c r="H57" s="4"/>
      <c r="I57" s="4">
        <v>30000</v>
      </c>
      <c r="J57" s="4">
        <v>36492</v>
      </c>
      <c r="K57" s="4"/>
      <c r="L57" s="4">
        <v>40000</v>
      </c>
      <c r="M57" s="4">
        <v>40000</v>
      </c>
      <c r="N57" s="4"/>
      <c r="O57" s="4">
        <v>65000</v>
      </c>
    </row>
    <row r="58" spans="1:15" x14ac:dyDescent="0.25">
      <c r="A58" s="34" t="s">
        <v>109</v>
      </c>
      <c r="B58" t="s">
        <v>94</v>
      </c>
      <c r="D58" s="2"/>
      <c r="E58" s="4">
        <v>0</v>
      </c>
      <c r="F58" s="4">
        <v>950000</v>
      </c>
      <c r="G58" s="94">
        <v>828948</v>
      </c>
      <c r="H58" s="4"/>
      <c r="I58" s="4">
        <v>1200000</v>
      </c>
      <c r="J58" s="94">
        <v>913082</v>
      </c>
      <c r="K58" s="4"/>
      <c r="L58" s="94">
        <v>1800000</v>
      </c>
      <c r="M58" s="94">
        <v>1300000</v>
      </c>
      <c r="N58" s="4"/>
      <c r="O58" s="94">
        <v>2300000</v>
      </c>
    </row>
    <row r="59" spans="1:15" x14ac:dyDescent="0.25">
      <c r="B59" t="s">
        <v>31</v>
      </c>
      <c r="D59" s="2"/>
      <c r="E59" s="4">
        <v>500</v>
      </c>
      <c r="F59" s="4">
        <v>7000</v>
      </c>
      <c r="G59" s="4">
        <v>5611</v>
      </c>
      <c r="H59" s="4"/>
      <c r="I59" s="4">
        <v>7000</v>
      </c>
      <c r="J59" s="4">
        <v>6494</v>
      </c>
      <c r="K59" s="4"/>
      <c r="L59" s="4">
        <v>7000</v>
      </c>
      <c r="M59" s="4">
        <v>7000</v>
      </c>
      <c r="N59" s="4"/>
      <c r="O59" s="4">
        <v>7000</v>
      </c>
    </row>
    <row r="60" spans="1:15" x14ac:dyDescent="0.25">
      <c r="B60" t="s">
        <v>72</v>
      </c>
      <c r="D60" s="2"/>
      <c r="E60" s="4"/>
      <c r="F60" s="4">
        <v>13000</v>
      </c>
      <c r="G60" s="4">
        <v>12663</v>
      </c>
      <c r="H60" s="4"/>
      <c r="I60" s="4">
        <v>13000</v>
      </c>
      <c r="J60" s="4">
        <v>12927</v>
      </c>
      <c r="K60" s="4"/>
      <c r="L60" s="4">
        <v>14000</v>
      </c>
      <c r="M60" s="4">
        <v>14000</v>
      </c>
      <c r="N60" s="4"/>
      <c r="O60" s="4">
        <v>15000</v>
      </c>
    </row>
    <row r="61" spans="1:15" x14ac:dyDescent="0.25">
      <c r="A61" s="32"/>
      <c r="B61" s="32"/>
      <c r="C61" s="32" t="s">
        <v>14</v>
      </c>
      <c r="D61" s="73"/>
      <c r="E61" s="77"/>
      <c r="F61" s="77">
        <f>SUM(F48:F60)</f>
        <v>1242600</v>
      </c>
      <c r="G61" s="77">
        <f>SUM(G48:G60)</f>
        <v>1094352</v>
      </c>
      <c r="H61" s="77"/>
      <c r="I61" s="77">
        <f>SUM(I48:I60)</f>
        <v>1512600</v>
      </c>
      <c r="J61" s="77">
        <f>SUM(J48:J60)</f>
        <v>1206296</v>
      </c>
      <c r="K61" s="77"/>
      <c r="L61" s="122">
        <f>SUM(L48:L60)</f>
        <v>2178600</v>
      </c>
      <c r="M61" s="122">
        <f>SUM(M48:M60)</f>
        <v>1648700</v>
      </c>
      <c r="N61" s="77"/>
      <c r="O61" s="122">
        <f>SUM(O48:O60)</f>
        <v>2712100</v>
      </c>
    </row>
    <row r="62" spans="1:15" x14ac:dyDescent="0.25">
      <c r="C62" s="14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x14ac:dyDescent="0.25">
      <c r="A63" s="32" t="s">
        <v>32</v>
      </c>
      <c r="C63" s="14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x14ac:dyDescent="0.25">
      <c r="B64" t="s">
        <v>73</v>
      </c>
      <c r="D64" s="13"/>
      <c r="E64" s="72"/>
      <c r="F64" s="3">
        <v>330000</v>
      </c>
      <c r="G64" s="3">
        <v>322842</v>
      </c>
      <c r="H64" s="3"/>
      <c r="I64" s="3">
        <v>350000</v>
      </c>
      <c r="J64" s="4">
        <v>332571</v>
      </c>
      <c r="K64" s="3"/>
      <c r="L64" s="3">
        <v>370000</v>
      </c>
      <c r="M64" s="3">
        <v>365871</v>
      </c>
      <c r="N64" s="3"/>
      <c r="O64" s="3">
        <v>390000</v>
      </c>
    </row>
    <row r="65" spans="1:15" x14ac:dyDescent="0.25">
      <c r="B65" s="34" t="s">
        <v>114</v>
      </c>
      <c r="D65" s="2"/>
      <c r="E65" s="72"/>
      <c r="F65" s="4">
        <v>30000</v>
      </c>
      <c r="G65" s="4">
        <v>776</v>
      </c>
      <c r="H65" s="4"/>
      <c r="I65" s="4">
        <v>30000</v>
      </c>
      <c r="J65" s="4">
        <v>24561</v>
      </c>
      <c r="K65" s="4"/>
      <c r="L65" s="4">
        <v>30000</v>
      </c>
      <c r="M65" s="4">
        <v>10000</v>
      </c>
      <c r="N65" s="4"/>
      <c r="O65" s="4">
        <v>30000</v>
      </c>
    </row>
    <row r="66" spans="1:15" x14ac:dyDescent="0.25">
      <c r="B66" s="19" t="s">
        <v>99</v>
      </c>
      <c r="D66" s="2"/>
      <c r="E66" s="72"/>
      <c r="F66" s="4">
        <v>10000</v>
      </c>
      <c r="G66" s="4">
        <v>2624</v>
      </c>
      <c r="H66" s="4"/>
      <c r="I66" s="4">
        <v>10000</v>
      </c>
      <c r="J66" s="4">
        <v>2100</v>
      </c>
      <c r="K66" s="4"/>
      <c r="L66" s="4">
        <v>10000</v>
      </c>
      <c r="M66" s="4">
        <v>3000</v>
      </c>
      <c r="N66" s="4"/>
      <c r="O66" s="4">
        <v>10000</v>
      </c>
    </row>
    <row r="67" spans="1:15" x14ac:dyDescent="0.25">
      <c r="B67" s="34" t="s">
        <v>162</v>
      </c>
      <c r="D67" s="2"/>
      <c r="E67" s="72"/>
      <c r="F67" s="4">
        <v>400000</v>
      </c>
      <c r="G67" s="4">
        <v>6150</v>
      </c>
      <c r="H67" s="4"/>
      <c r="I67" s="4">
        <v>700000</v>
      </c>
      <c r="J67" s="124">
        <v>22689.439999999999</v>
      </c>
      <c r="K67" s="4"/>
      <c r="L67" s="4">
        <v>500000</v>
      </c>
      <c r="M67" s="4">
        <v>300000</v>
      </c>
      <c r="N67" s="4"/>
      <c r="O67" s="31">
        <v>500000</v>
      </c>
    </row>
    <row r="68" spans="1:15" x14ac:dyDescent="0.25">
      <c r="C68" s="32" t="s">
        <v>14</v>
      </c>
      <c r="D68" s="73"/>
      <c r="E68" s="150"/>
      <c r="F68" s="77">
        <f>SUM(F64:F67)</f>
        <v>770000</v>
      </c>
      <c r="G68" s="77">
        <f>SUM(G64:G67)</f>
        <v>332392</v>
      </c>
      <c r="H68" s="77"/>
      <c r="I68" s="77">
        <f>SUM(I64:I67)</f>
        <v>1090000</v>
      </c>
      <c r="J68" s="77">
        <f>SUM(J64:J67)</f>
        <v>381921.44</v>
      </c>
      <c r="K68" s="77"/>
      <c r="L68" s="77">
        <f>SUM(L64:L67)</f>
        <v>910000</v>
      </c>
      <c r="M68" s="77">
        <f>SUM(M64:M67)</f>
        <v>678871</v>
      </c>
      <c r="N68" s="77"/>
      <c r="O68" s="77">
        <f>SUM(O64:O67)</f>
        <v>930000</v>
      </c>
    </row>
    <row r="69" spans="1:15" x14ac:dyDescent="0.25">
      <c r="C69" s="14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x14ac:dyDescent="0.25">
      <c r="A70" s="32" t="s">
        <v>76</v>
      </c>
    </row>
    <row r="71" spans="1:15" x14ac:dyDescent="0.25">
      <c r="B71" t="s">
        <v>33</v>
      </c>
      <c r="D71" s="13"/>
      <c r="E71" s="151"/>
      <c r="F71" s="3">
        <v>6000</v>
      </c>
      <c r="G71" s="4">
        <v>3226</v>
      </c>
      <c r="H71" s="3"/>
      <c r="I71" s="3">
        <v>6000</v>
      </c>
      <c r="J71" s="4">
        <v>3647</v>
      </c>
      <c r="K71" s="3"/>
      <c r="L71" s="3">
        <v>6000</v>
      </c>
      <c r="M71" s="3">
        <v>5000</v>
      </c>
      <c r="N71" s="3"/>
      <c r="O71" s="3">
        <v>6000</v>
      </c>
    </row>
    <row r="72" spans="1:15" x14ac:dyDescent="0.25">
      <c r="B72" t="s">
        <v>111</v>
      </c>
      <c r="D72" s="2"/>
      <c r="E72" s="72"/>
      <c r="F72" s="4">
        <v>46000</v>
      </c>
      <c r="G72" s="4">
        <v>37085</v>
      </c>
      <c r="H72" s="4"/>
      <c r="I72" s="4">
        <v>46000</v>
      </c>
      <c r="J72" s="4">
        <v>29322</v>
      </c>
      <c r="K72" s="4"/>
      <c r="L72" s="4">
        <v>48000</v>
      </c>
      <c r="M72" s="4">
        <v>40000</v>
      </c>
      <c r="N72" s="4"/>
      <c r="O72" s="4">
        <v>50000</v>
      </c>
    </row>
    <row r="73" spans="1:15" x14ac:dyDescent="0.25">
      <c r="B73" t="s">
        <v>141</v>
      </c>
      <c r="D73" s="2"/>
      <c r="E73" s="72"/>
      <c r="F73" s="4">
        <v>30000</v>
      </c>
      <c r="G73" s="4">
        <v>28589</v>
      </c>
      <c r="H73" s="4"/>
      <c r="I73" s="4">
        <v>30000</v>
      </c>
      <c r="J73" s="4">
        <v>13262</v>
      </c>
      <c r="K73" s="4"/>
      <c r="L73" s="4">
        <v>35000</v>
      </c>
      <c r="M73" s="4">
        <v>20000</v>
      </c>
      <c r="N73" s="4"/>
      <c r="O73" s="4">
        <v>40000</v>
      </c>
    </row>
    <row r="74" spans="1:15" x14ac:dyDescent="0.25">
      <c r="B74" t="s">
        <v>86</v>
      </c>
      <c r="D74" s="2"/>
      <c r="E74" s="72"/>
      <c r="F74" s="4">
        <v>90000</v>
      </c>
      <c r="G74" s="4">
        <v>78300</v>
      </c>
      <c r="H74" s="4"/>
      <c r="I74" s="4">
        <v>90000</v>
      </c>
      <c r="J74" s="4">
        <v>80704</v>
      </c>
      <c r="K74" s="4"/>
      <c r="L74" s="4">
        <v>100000</v>
      </c>
      <c r="M74" s="4">
        <v>95000</v>
      </c>
      <c r="N74" s="4"/>
      <c r="O74" s="4">
        <v>105000</v>
      </c>
    </row>
    <row r="75" spans="1:15" x14ac:dyDescent="0.25">
      <c r="B75" t="s">
        <v>50</v>
      </c>
      <c r="D75" s="2"/>
      <c r="E75" s="72"/>
      <c r="F75" s="4">
        <v>5000</v>
      </c>
      <c r="G75" s="4">
        <v>3176</v>
      </c>
      <c r="H75" s="4"/>
      <c r="I75" s="4">
        <v>5000</v>
      </c>
      <c r="J75" s="4">
        <v>583</v>
      </c>
      <c r="K75" s="4"/>
      <c r="L75" s="4">
        <v>5000</v>
      </c>
      <c r="M75" s="4">
        <v>5000</v>
      </c>
      <c r="N75" s="4"/>
      <c r="O75" s="4">
        <v>5000</v>
      </c>
    </row>
    <row r="76" spans="1:15" x14ac:dyDescent="0.25">
      <c r="B76" t="s">
        <v>79</v>
      </c>
      <c r="D76" s="2"/>
      <c r="E76" s="72"/>
      <c r="F76" s="4">
        <v>0</v>
      </c>
      <c r="G76" s="4">
        <v>0</v>
      </c>
      <c r="H76" s="4"/>
      <c r="I76" s="4">
        <v>0</v>
      </c>
      <c r="K76" s="4"/>
      <c r="L76" s="4">
        <v>0</v>
      </c>
      <c r="M76" s="4">
        <v>0</v>
      </c>
      <c r="N76" s="4"/>
      <c r="O76" s="4">
        <v>0</v>
      </c>
    </row>
    <row r="77" spans="1:15" x14ac:dyDescent="0.25">
      <c r="B77" t="s">
        <v>34</v>
      </c>
      <c r="D77" s="2"/>
      <c r="E77" s="72"/>
      <c r="F77" s="4">
        <v>50000</v>
      </c>
      <c r="G77" s="4">
        <v>157</v>
      </c>
      <c r="H77" s="4"/>
      <c r="I77" s="4">
        <v>50000</v>
      </c>
      <c r="J77" s="4">
        <v>6553</v>
      </c>
      <c r="K77" s="4"/>
      <c r="L77" s="4">
        <v>50000</v>
      </c>
      <c r="M77" s="4">
        <v>5000</v>
      </c>
      <c r="N77" s="4"/>
      <c r="O77" s="4">
        <v>50000</v>
      </c>
    </row>
    <row r="78" spans="1:15" x14ac:dyDescent="0.25">
      <c r="B78" t="s">
        <v>75</v>
      </c>
      <c r="D78" s="2"/>
      <c r="E78" s="72"/>
      <c r="F78" s="4">
        <v>0</v>
      </c>
      <c r="G78" s="4">
        <v>0</v>
      </c>
      <c r="H78" s="4"/>
      <c r="I78" s="4">
        <v>0</v>
      </c>
      <c r="J78" s="4"/>
      <c r="K78" s="4"/>
      <c r="L78" s="4">
        <v>0</v>
      </c>
      <c r="M78" s="4">
        <v>0</v>
      </c>
      <c r="N78" s="4"/>
      <c r="O78" s="4">
        <v>0</v>
      </c>
    </row>
    <row r="79" spans="1:15" x14ac:dyDescent="0.25">
      <c r="D79" s="15"/>
      <c r="E79" s="150"/>
      <c r="F79" s="77">
        <f>SUM(F71:F78)</f>
        <v>227000</v>
      </c>
      <c r="G79" s="77">
        <f>SUM(G71:G78)</f>
        <v>150533</v>
      </c>
      <c r="H79" s="77"/>
      <c r="I79" s="77">
        <f>SUM(I71:I78)</f>
        <v>227000</v>
      </c>
      <c r="J79" s="77">
        <f>SUM(J71:J78)</f>
        <v>134071</v>
      </c>
      <c r="K79" s="77"/>
      <c r="L79" s="77">
        <f>SUM(L71:L78)</f>
        <v>244000</v>
      </c>
      <c r="M79" s="77">
        <f>SUM(M71:M78)</f>
        <v>170000</v>
      </c>
      <c r="N79" s="77"/>
      <c r="O79" s="77">
        <f>SUM(O71:O78)</f>
        <v>256000</v>
      </c>
    </row>
    <row r="80" spans="1:15" x14ac:dyDescent="0.25">
      <c r="D80" s="15"/>
      <c r="E80" s="32"/>
      <c r="F80" s="82"/>
      <c r="G80" s="82"/>
      <c r="H80" s="82"/>
      <c r="I80" s="82"/>
      <c r="J80" s="82"/>
      <c r="K80" s="82"/>
      <c r="L80" s="82"/>
      <c r="M80" s="82"/>
      <c r="N80" s="82"/>
      <c r="O80" s="82"/>
    </row>
    <row r="81" spans="1:15" x14ac:dyDescent="0.25">
      <c r="A81" s="32" t="s">
        <v>78</v>
      </c>
    </row>
    <row r="82" spans="1:15" x14ac:dyDescent="0.25">
      <c r="B82" t="s">
        <v>33</v>
      </c>
      <c r="D82" s="13"/>
      <c r="E82" s="72"/>
      <c r="F82" s="3">
        <v>5500</v>
      </c>
      <c r="G82" s="4">
        <v>3226</v>
      </c>
      <c r="H82" s="3"/>
      <c r="I82" s="3">
        <v>5500</v>
      </c>
      <c r="J82" s="4">
        <v>3647</v>
      </c>
      <c r="K82" s="3"/>
      <c r="L82" s="3">
        <v>6000</v>
      </c>
      <c r="M82" s="3">
        <v>5000</v>
      </c>
      <c r="N82" s="3"/>
      <c r="O82" s="3">
        <v>6000</v>
      </c>
    </row>
    <row r="83" spans="1:15" x14ac:dyDescent="0.25">
      <c r="B83" t="s">
        <v>111</v>
      </c>
      <c r="D83" s="2"/>
      <c r="E83" s="72"/>
      <c r="F83" s="4">
        <v>32000</v>
      </c>
      <c r="G83" s="4">
        <v>21736</v>
      </c>
      <c r="H83" s="4"/>
      <c r="I83" s="4">
        <v>32000</v>
      </c>
      <c r="J83" s="4">
        <v>32641</v>
      </c>
      <c r="K83" s="4"/>
      <c r="L83" s="4">
        <v>34000</v>
      </c>
      <c r="M83" s="4">
        <v>34000</v>
      </c>
      <c r="N83" s="4"/>
      <c r="O83" s="4">
        <v>36000</v>
      </c>
    </row>
    <row r="84" spans="1:15" x14ac:dyDescent="0.25">
      <c r="B84" t="s">
        <v>141</v>
      </c>
      <c r="D84" s="2"/>
      <c r="E84" s="72"/>
      <c r="F84" s="4">
        <v>30000</v>
      </c>
      <c r="G84" s="4">
        <v>5836</v>
      </c>
      <c r="H84" s="4"/>
      <c r="I84" s="4">
        <v>30000</v>
      </c>
      <c r="J84" s="4">
        <v>34178</v>
      </c>
      <c r="K84" s="4"/>
      <c r="L84" s="4">
        <v>30000</v>
      </c>
      <c r="M84" s="4">
        <v>30000</v>
      </c>
      <c r="N84" s="4"/>
      <c r="O84" s="4">
        <v>40000</v>
      </c>
    </row>
    <row r="85" spans="1:15" x14ac:dyDescent="0.25">
      <c r="B85" t="s">
        <v>86</v>
      </c>
      <c r="D85" s="2"/>
      <c r="E85" s="31"/>
      <c r="F85" s="4">
        <v>83000</v>
      </c>
      <c r="G85" s="4">
        <v>81754</v>
      </c>
      <c r="H85" s="4"/>
      <c r="I85" s="4">
        <v>95000</v>
      </c>
      <c r="J85" s="4">
        <v>84271</v>
      </c>
      <c r="K85" s="4"/>
      <c r="L85" s="4">
        <v>105000</v>
      </c>
      <c r="M85" s="4">
        <v>100000</v>
      </c>
      <c r="N85" s="4"/>
      <c r="O85" s="4">
        <v>115000</v>
      </c>
    </row>
    <row r="86" spans="1:15" x14ac:dyDescent="0.25">
      <c r="B86" t="s">
        <v>50</v>
      </c>
      <c r="D86" s="2"/>
      <c r="E86" s="72"/>
      <c r="F86" s="4">
        <v>5000</v>
      </c>
      <c r="G86" s="4">
        <v>2288</v>
      </c>
      <c r="H86" s="4"/>
      <c r="I86" s="4">
        <v>5000</v>
      </c>
      <c r="J86" s="4">
        <v>1268</v>
      </c>
      <c r="K86" s="4"/>
      <c r="L86" s="4">
        <v>5000</v>
      </c>
      <c r="M86" s="4">
        <v>2000</v>
      </c>
      <c r="N86" s="4"/>
      <c r="O86" s="4">
        <v>5000</v>
      </c>
    </row>
    <row r="87" spans="1:15" x14ac:dyDescent="0.25">
      <c r="B87" t="s">
        <v>79</v>
      </c>
      <c r="D87" s="2"/>
      <c r="E87" s="31"/>
      <c r="F87" s="4">
        <v>6000</v>
      </c>
      <c r="G87" s="4">
        <v>0</v>
      </c>
      <c r="H87" s="4"/>
      <c r="I87" s="4">
        <v>6000</v>
      </c>
      <c r="J87" s="4">
        <v>0</v>
      </c>
      <c r="K87" s="4"/>
      <c r="L87" s="4">
        <v>6000</v>
      </c>
      <c r="M87" s="4">
        <v>0</v>
      </c>
      <c r="N87" s="4"/>
      <c r="O87" s="4">
        <v>0</v>
      </c>
    </row>
    <row r="88" spans="1:15" x14ac:dyDescent="0.25">
      <c r="B88" t="s">
        <v>34</v>
      </c>
      <c r="D88" s="2"/>
      <c r="E88" s="31">
        <v>40000</v>
      </c>
      <c r="F88" s="4">
        <v>50000</v>
      </c>
      <c r="G88" s="4">
        <v>1032</v>
      </c>
      <c r="H88" s="4"/>
      <c r="I88" s="4">
        <v>50000</v>
      </c>
      <c r="J88" s="4">
        <v>15668</v>
      </c>
      <c r="K88" s="4"/>
      <c r="L88" s="4">
        <v>50000</v>
      </c>
      <c r="M88" s="4">
        <v>30000</v>
      </c>
      <c r="N88" s="4"/>
      <c r="O88" s="4">
        <v>50000</v>
      </c>
    </row>
    <row r="89" spans="1:15" x14ac:dyDescent="0.25">
      <c r="B89" t="s">
        <v>75</v>
      </c>
      <c r="D89" s="2"/>
      <c r="E89" s="72"/>
      <c r="F89" s="4">
        <v>0</v>
      </c>
      <c r="G89" s="4">
        <v>0</v>
      </c>
      <c r="H89" s="4"/>
      <c r="I89" s="4">
        <v>0</v>
      </c>
      <c r="J89" s="4">
        <v>0</v>
      </c>
      <c r="K89" s="4"/>
      <c r="L89" s="4">
        <v>0</v>
      </c>
      <c r="M89" s="4">
        <v>0</v>
      </c>
      <c r="N89" s="4"/>
      <c r="O89" s="4">
        <v>0</v>
      </c>
    </row>
    <row r="90" spans="1:15" x14ac:dyDescent="0.25">
      <c r="B90" t="s">
        <v>80</v>
      </c>
      <c r="D90" s="15"/>
      <c r="E90" s="150"/>
      <c r="F90" s="77">
        <f>SUM(F82:F89)</f>
        <v>211500</v>
      </c>
      <c r="G90" s="77">
        <f>SUM(G82:G89)</f>
        <v>115872</v>
      </c>
      <c r="H90" s="77"/>
      <c r="I90" s="77">
        <f>SUM(I82:I89)</f>
        <v>223500</v>
      </c>
      <c r="J90" s="77">
        <f>SUM(J82:J89)</f>
        <v>171673</v>
      </c>
      <c r="K90" s="77"/>
      <c r="L90" s="77">
        <f>SUM(L82:L89)</f>
        <v>236000</v>
      </c>
      <c r="M90" s="77">
        <f>SUM(M82:M89)</f>
        <v>201000</v>
      </c>
      <c r="N90" s="77"/>
      <c r="O90" s="77">
        <f>SUM(O82:O89)</f>
        <v>252000</v>
      </c>
    </row>
    <row r="91" spans="1:15" x14ac:dyDescent="0.25">
      <c r="D91" s="15"/>
      <c r="E91" s="3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5">
      <c r="D92" s="15"/>
      <c r="E92" s="32"/>
      <c r="F92" s="82"/>
      <c r="G92" s="82"/>
      <c r="H92" s="82"/>
      <c r="I92" s="82"/>
      <c r="J92" s="82"/>
      <c r="K92" s="82"/>
      <c r="L92" s="82"/>
      <c r="M92" s="82"/>
      <c r="N92" s="82"/>
      <c r="O92" s="82"/>
    </row>
    <row r="93" spans="1:15" x14ac:dyDescent="0.25">
      <c r="D93" s="15"/>
      <c r="E93" s="32"/>
      <c r="F93" s="82"/>
      <c r="G93" s="82"/>
      <c r="H93" s="82"/>
      <c r="I93" s="82"/>
      <c r="J93" s="82"/>
      <c r="K93" s="82"/>
      <c r="L93" s="82"/>
      <c r="M93" s="82"/>
      <c r="N93" s="82"/>
      <c r="O93" s="82"/>
    </row>
    <row r="94" spans="1:15" x14ac:dyDescent="0.25">
      <c r="A94" s="32" t="s">
        <v>81</v>
      </c>
      <c r="D94" s="13"/>
      <c r="F94" s="13"/>
      <c r="G94" s="13"/>
      <c r="H94" s="13"/>
      <c r="I94" s="13"/>
      <c r="J94" s="13"/>
      <c r="K94" s="13"/>
      <c r="L94" s="13"/>
      <c r="M94" s="13"/>
      <c r="N94" s="13"/>
      <c r="O94" s="13"/>
    </row>
    <row r="95" spans="1:15" x14ac:dyDescent="0.25">
      <c r="B95" t="s">
        <v>33</v>
      </c>
      <c r="D95" s="13"/>
      <c r="E95" s="72"/>
      <c r="F95" s="3">
        <v>8000</v>
      </c>
      <c r="G95" s="4">
        <v>5162</v>
      </c>
      <c r="H95" s="3"/>
      <c r="I95" s="3">
        <v>8000</v>
      </c>
      <c r="J95" s="4">
        <v>5835</v>
      </c>
      <c r="K95" s="3"/>
      <c r="L95" s="3">
        <v>8000</v>
      </c>
      <c r="M95" s="3">
        <v>8000</v>
      </c>
      <c r="N95" s="3"/>
      <c r="O95" s="3">
        <v>8000</v>
      </c>
    </row>
    <row r="96" spans="1:15" x14ac:dyDescent="0.25">
      <c r="B96" t="s">
        <v>111</v>
      </c>
      <c r="D96" s="2"/>
      <c r="E96" s="72"/>
      <c r="F96" s="4">
        <v>44000</v>
      </c>
      <c r="G96" s="4">
        <v>62208</v>
      </c>
      <c r="H96" s="4"/>
      <c r="I96" s="4">
        <v>46000</v>
      </c>
      <c r="J96" s="4">
        <v>45943</v>
      </c>
      <c r="K96" s="4"/>
      <c r="L96" s="4">
        <v>48000</v>
      </c>
      <c r="M96" s="4">
        <v>48000</v>
      </c>
      <c r="N96" s="4"/>
      <c r="O96" s="4">
        <v>55000</v>
      </c>
    </row>
    <row r="97" spans="1:15" x14ac:dyDescent="0.25">
      <c r="B97" t="s">
        <v>141</v>
      </c>
      <c r="D97" s="2"/>
      <c r="E97" s="72"/>
      <c r="F97" s="4">
        <v>60000</v>
      </c>
      <c r="G97" s="4">
        <v>53859</v>
      </c>
      <c r="H97" s="4"/>
      <c r="I97" s="4">
        <v>60000</v>
      </c>
      <c r="J97" s="4">
        <v>37424</v>
      </c>
      <c r="K97" s="4"/>
      <c r="L97" s="4">
        <v>60000</v>
      </c>
      <c r="M97" s="4">
        <v>60000</v>
      </c>
      <c r="N97" s="4"/>
      <c r="O97" s="4">
        <v>130000</v>
      </c>
    </row>
    <row r="98" spans="1:15" x14ac:dyDescent="0.25">
      <c r="B98" t="s">
        <v>86</v>
      </c>
      <c r="D98" s="2"/>
      <c r="E98" s="72"/>
      <c r="F98" s="4">
        <v>138000</v>
      </c>
      <c r="G98" s="4">
        <v>132701</v>
      </c>
      <c r="H98" s="4"/>
      <c r="I98" s="4">
        <v>140000</v>
      </c>
      <c r="J98" s="4">
        <v>136766</v>
      </c>
      <c r="K98" s="4"/>
      <c r="L98" s="4">
        <v>155000</v>
      </c>
      <c r="M98" s="4">
        <v>152000</v>
      </c>
      <c r="N98" s="4"/>
      <c r="O98" s="4">
        <v>170000</v>
      </c>
    </row>
    <row r="99" spans="1:15" x14ac:dyDescent="0.25">
      <c r="B99" t="s">
        <v>50</v>
      </c>
      <c r="D99" s="2"/>
      <c r="E99" s="72"/>
      <c r="F99" s="4">
        <v>8000</v>
      </c>
      <c r="G99" s="4">
        <v>6348</v>
      </c>
      <c r="H99" s="4"/>
      <c r="I99" s="4">
        <v>8000</v>
      </c>
      <c r="J99" s="4">
        <v>1556</v>
      </c>
      <c r="K99" s="4"/>
      <c r="L99" s="4">
        <v>8000</v>
      </c>
      <c r="M99" s="4">
        <v>3000</v>
      </c>
      <c r="N99" s="4"/>
      <c r="O99" s="4">
        <v>8000</v>
      </c>
    </row>
    <row r="100" spans="1:15" x14ac:dyDescent="0.25">
      <c r="B100" t="s">
        <v>79</v>
      </c>
      <c r="D100" s="2"/>
      <c r="E100" s="72"/>
      <c r="F100" s="4">
        <v>0</v>
      </c>
      <c r="G100" s="4">
        <v>0</v>
      </c>
      <c r="H100" s="4"/>
      <c r="I100" s="4">
        <v>0</v>
      </c>
      <c r="J100" s="4">
        <v>0</v>
      </c>
      <c r="K100" s="4"/>
      <c r="L100" s="4">
        <v>0</v>
      </c>
      <c r="M100" s="4">
        <v>0</v>
      </c>
      <c r="N100" s="4">
        <v>0</v>
      </c>
      <c r="O100" s="4">
        <v>0</v>
      </c>
    </row>
    <row r="101" spans="1:15" x14ac:dyDescent="0.25">
      <c r="B101" t="s">
        <v>74</v>
      </c>
      <c r="D101" s="2"/>
      <c r="E101" s="31"/>
      <c r="F101" s="4">
        <v>40000</v>
      </c>
      <c r="G101" s="4">
        <v>36965</v>
      </c>
      <c r="H101" s="4"/>
      <c r="I101" s="4">
        <v>43000</v>
      </c>
      <c r="J101" s="4">
        <v>36991</v>
      </c>
      <c r="K101" s="4"/>
      <c r="L101" s="4">
        <v>45000</v>
      </c>
      <c r="M101" s="4">
        <v>45000</v>
      </c>
      <c r="N101" s="4"/>
      <c r="O101" s="4">
        <v>48000</v>
      </c>
    </row>
    <row r="102" spans="1:15" x14ac:dyDescent="0.25">
      <c r="B102" t="s">
        <v>51</v>
      </c>
      <c r="D102" s="2"/>
      <c r="E102" s="31"/>
      <c r="F102" s="4">
        <v>35000</v>
      </c>
      <c r="G102" s="4">
        <v>23601</v>
      </c>
      <c r="H102" s="4"/>
      <c r="I102" s="4">
        <v>35000</v>
      </c>
      <c r="J102" s="4">
        <v>30938</v>
      </c>
      <c r="K102" s="4"/>
      <c r="L102" s="4">
        <v>42000</v>
      </c>
      <c r="M102" s="4">
        <v>35000</v>
      </c>
      <c r="N102" s="4"/>
      <c r="O102" s="4">
        <v>42000</v>
      </c>
    </row>
    <row r="103" spans="1:15" x14ac:dyDescent="0.25">
      <c r="B103" t="s">
        <v>34</v>
      </c>
      <c r="D103" s="2"/>
      <c r="E103" s="31">
        <v>0</v>
      </c>
      <c r="F103" s="4">
        <v>50000</v>
      </c>
      <c r="G103" s="4">
        <v>5523</v>
      </c>
      <c r="H103" s="4"/>
      <c r="I103" s="4">
        <v>50000</v>
      </c>
      <c r="J103" s="4">
        <v>14017</v>
      </c>
      <c r="K103" s="4"/>
      <c r="L103" s="4">
        <v>50000</v>
      </c>
      <c r="M103" s="4">
        <v>20000</v>
      </c>
      <c r="N103" s="4"/>
      <c r="O103" s="4">
        <v>50000</v>
      </c>
    </row>
    <row r="104" spans="1:15" x14ac:dyDescent="0.25">
      <c r="B104" t="s">
        <v>92</v>
      </c>
      <c r="D104" s="2"/>
      <c r="E104" s="72"/>
      <c r="F104" s="4">
        <v>0</v>
      </c>
      <c r="G104" s="4">
        <v>0</v>
      </c>
      <c r="H104" s="4"/>
      <c r="I104" s="4">
        <v>0</v>
      </c>
      <c r="J104" s="4">
        <v>0</v>
      </c>
      <c r="K104" s="4"/>
      <c r="L104" s="4">
        <v>0</v>
      </c>
      <c r="M104" s="4">
        <v>0</v>
      </c>
      <c r="N104" s="4"/>
      <c r="O104" s="4">
        <v>50000</v>
      </c>
    </row>
    <row r="105" spans="1:15" x14ac:dyDescent="0.25">
      <c r="D105" s="15"/>
      <c r="E105" s="32"/>
      <c r="F105" s="81">
        <f>SUM(F95:F104)</f>
        <v>383000</v>
      </c>
      <c r="G105" s="81">
        <f>SUM(G95:G104)</f>
        <v>326367</v>
      </c>
      <c r="H105" s="81"/>
      <c r="I105" s="81">
        <f>SUM(I95:I104)</f>
        <v>390000</v>
      </c>
      <c r="J105" s="81">
        <f>SUM(J95:J104)</f>
        <v>309470</v>
      </c>
      <c r="K105" s="81"/>
      <c r="L105" s="81">
        <f>SUM(L95:L104)</f>
        <v>416000</v>
      </c>
      <c r="M105" s="81">
        <f>SUM(M95:M104)</f>
        <v>371000</v>
      </c>
      <c r="N105" s="81"/>
      <c r="O105" s="81">
        <f>SUM(O95:O104)</f>
        <v>561000</v>
      </c>
    </row>
    <row r="106" spans="1:15" x14ac:dyDescent="0.25">
      <c r="D106" s="15"/>
      <c r="E106" s="32"/>
      <c r="F106" s="82"/>
      <c r="G106" s="82"/>
      <c r="H106" s="82"/>
      <c r="I106" s="82"/>
      <c r="J106" s="82"/>
      <c r="K106" s="82"/>
      <c r="L106" s="82"/>
      <c r="M106" s="82"/>
      <c r="N106" s="82"/>
      <c r="O106" s="82"/>
    </row>
    <row r="107" spans="1:15" x14ac:dyDescent="0.25">
      <c r="A107" s="32" t="s">
        <v>82</v>
      </c>
    </row>
    <row r="108" spans="1:15" x14ac:dyDescent="0.25">
      <c r="B108" t="s">
        <v>33</v>
      </c>
      <c r="D108" s="13"/>
      <c r="E108" s="72"/>
      <c r="F108" s="3">
        <v>3000</v>
      </c>
      <c r="G108" s="3">
        <v>1936</v>
      </c>
      <c r="H108" s="3"/>
      <c r="I108" s="3">
        <v>3000</v>
      </c>
      <c r="J108" s="4">
        <v>2188</v>
      </c>
      <c r="K108" s="3"/>
      <c r="L108" s="3">
        <v>3000</v>
      </c>
      <c r="M108" s="3">
        <v>3000</v>
      </c>
      <c r="N108" s="3"/>
      <c r="O108" s="3">
        <v>4000</v>
      </c>
    </row>
    <row r="109" spans="1:15" x14ac:dyDescent="0.25">
      <c r="B109" t="s">
        <v>111</v>
      </c>
      <c r="D109" s="2"/>
      <c r="E109" s="72"/>
      <c r="F109" s="4">
        <v>30000</v>
      </c>
      <c r="G109" s="4">
        <v>9811</v>
      </c>
      <c r="H109" s="4"/>
      <c r="I109" s="4">
        <v>30000</v>
      </c>
      <c r="J109" s="4">
        <v>22625</v>
      </c>
      <c r="K109" s="4"/>
      <c r="L109" s="4">
        <v>30000</v>
      </c>
      <c r="M109" s="4">
        <v>25000</v>
      </c>
      <c r="N109" s="4"/>
      <c r="O109" s="4">
        <v>30000</v>
      </c>
    </row>
    <row r="110" spans="1:15" x14ac:dyDescent="0.25">
      <c r="B110" t="s">
        <v>141</v>
      </c>
      <c r="D110" s="2"/>
      <c r="E110" s="72"/>
      <c r="F110" s="4">
        <v>30000</v>
      </c>
      <c r="G110" s="4">
        <v>5078</v>
      </c>
      <c r="H110" s="4"/>
      <c r="I110" s="4">
        <v>30000</v>
      </c>
      <c r="J110" s="4">
        <v>7123</v>
      </c>
      <c r="K110" s="4"/>
      <c r="L110" s="4">
        <v>30000</v>
      </c>
      <c r="M110" s="4">
        <v>8000</v>
      </c>
      <c r="N110" s="4"/>
      <c r="O110" s="4">
        <v>40000</v>
      </c>
    </row>
    <row r="111" spans="1:15" x14ac:dyDescent="0.25">
      <c r="B111" t="s">
        <v>96</v>
      </c>
      <c r="D111" s="2"/>
      <c r="E111" s="31"/>
      <c r="F111" s="4">
        <v>44000</v>
      </c>
      <c r="G111" s="4">
        <v>43165</v>
      </c>
      <c r="H111" s="4"/>
      <c r="I111" s="4">
        <v>46000</v>
      </c>
      <c r="J111" s="4">
        <v>44437</v>
      </c>
      <c r="K111" s="4"/>
      <c r="L111" s="4">
        <v>60000</v>
      </c>
      <c r="M111" s="4">
        <v>60000</v>
      </c>
      <c r="N111" s="4"/>
      <c r="O111" s="4">
        <v>65000</v>
      </c>
    </row>
    <row r="112" spans="1:15" x14ac:dyDescent="0.25">
      <c r="B112" t="s">
        <v>50</v>
      </c>
      <c r="D112" s="2"/>
      <c r="E112" s="72"/>
      <c r="F112" s="4">
        <v>4000</v>
      </c>
      <c r="G112" s="4">
        <v>771</v>
      </c>
      <c r="H112" s="4"/>
      <c r="I112" s="4">
        <v>4000</v>
      </c>
      <c r="J112" s="4">
        <v>26</v>
      </c>
      <c r="K112" s="4"/>
      <c r="L112" s="4">
        <v>4000</v>
      </c>
      <c r="M112" s="4">
        <v>500</v>
      </c>
      <c r="N112" s="4"/>
      <c r="O112" s="4">
        <v>4000</v>
      </c>
    </row>
    <row r="113" spans="1:15" x14ac:dyDescent="0.25">
      <c r="B113" t="s">
        <v>79</v>
      </c>
      <c r="D113" s="2"/>
      <c r="E113" s="31"/>
      <c r="F113" s="4">
        <v>0</v>
      </c>
      <c r="G113" s="4">
        <v>0</v>
      </c>
      <c r="H113" s="4"/>
      <c r="I113" s="4">
        <v>0</v>
      </c>
      <c r="J113" s="4">
        <v>0</v>
      </c>
      <c r="K113" s="4"/>
      <c r="L113" s="4">
        <v>0</v>
      </c>
      <c r="M113" s="4">
        <v>0</v>
      </c>
      <c r="N113" s="4"/>
      <c r="O113" s="4">
        <v>0</v>
      </c>
    </row>
    <row r="114" spans="1:15" x14ac:dyDescent="0.25">
      <c r="B114" t="s">
        <v>34</v>
      </c>
      <c r="D114" s="2"/>
      <c r="E114" s="72"/>
      <c r="F114" s="4">
        <v>75000</v>
      </c>
      <c r="G114" s="4">
        <v>0</v>
      </c>
      <c r="H114" s="4"/>
      <c r="I114" s="4">
        <v>75000</v>
      </c>
      <c r="J114" s="4">
        <v>4066</v>
      </c>
      <c r="K114" s="4"/>
      <c r="L114" s="4">
        <v>150000</v>
      </c>
      <c r="M114" s="4">
        <v>0</v>
      </c>
      <c r="N114" s="4">
        <v>0</v>
      </c>
      <c r="O114" s="4">
        <v>150000</v>
      </c>
    </row>
    <row r="115" spans="1:15" x14ac:dyDescent="0.25">
      <c r="B115" t="s">
        <v>75</v>
      </c>
      <c r="D115" s="2"/>
      <c r="E115" s="31"/>
      <c r="F115" s="4">
        <v>0</v>
      </c>
      <c r="G115" s="4">
        <v>0</v>
      </c>
      <c r="H115" s="4"/>
      <c r="I115" s="4">
        <v>0</v>
      </c>
      <c r="J115" s="4">
        <v>0</v>
      </c>
      <c r="K115" s="4"/>
      <c r="L115" s="4">
        <v>0</v>
      </c>
      <c r="M115" s="4">
        <v>0</v>
      </c>
      <c r="N115" s="4"/>
      <c r="O115" s="4">
        <v>0</v>
      </c>
    </row>
    <row r="116" spans="1:15" x14ac:dyDescent="0.25">
      <c r="D116" s="15"/>
      <c r="E116" s="150"/>
      <c r="F116" s="81">
        <f>SUM(F107:F115)</f>
        <v>186000</v>
      </c>
      <c r="G116" s="81">
        <f>SUM(G107:G115)</f>
        <v>60761</v>
      </c>
      <c r="H116" s="81"/>
      <c r="I116" s="81">
        <f>SUM(I107:I115)</f>
        <v>188000</v>
      </c>
      <c r="J116" s="81">
        <f>SUM(J107:J115)</f>
        <v>80465</v>
      </c>
      <c r="K116" s="81"/>
      <c r="L116" s="81">
        <f>SUM(L107:L115)</f>
        <v>277000</v>
      </c>
      <c r="M116" s="81">
        <f>SUM(M107:M115)</f>
        <v>96500</v>
      </c>
      <c r="N116" s="81"/>
      <c r="O116" s="81">
        <f>SUM(O107:O115)</f>
        <v>293000</v>
      </c>
    </row>
    <row r="117" spans="1:15" x14ac:dyDescent="0.25">
      <c r="D117" s="15"/>
      <c r="E117" s="32"/>
      <c r="F117" s="82"/>
      <c r="G117" s="82"/>
      <c r="H117" s="82"/>
      <c r="I117" s="82"/>
      <c r="J117" s="82"/>
      <c r="K117" s="82"/>
      <c r="L117" s="82"/>
      <c r="M117" s="82"/>
      <c r="N117" s="82"/>
      <c r="O117" s="82"/>
    </row>
    <row r="118" spans="1:15" x14ac:dyDescent="0.25">
      <c r="A118" s="32" t="s">
        <v>83</v>
      </c>
      <c r="D118" s="15"/>
    </row>
    <row r="119" spans="1:15" x14ac:dyDescent="0.25">
      <c r="B119" t="s">
        <v>33</v>
      </c>
      <c r="D119" s="13"/>
      <c r="E119" s="72"/>
      <c r="F119" s="3">
        <v>9000</v>
      </c>
      <c r="G119" s="4">
        <v>3871</v>
      </c>
      <c r="H119" s="3"/>
      <c r="I119" s="3">
        <v>9000</v>
      </c>
      <c r="J119" s="4">
        <v>4376</v>
      </c>
      <c r="K119" s="3"/>
      <c r="L119" s="3">
        <v>9000</v>
      </c>
      <c r="M119" s="3">
        <v>6000</v>
      </c>
      <c r="N119" s="3"/>
      <c r="O119" s="3">
        <v>9000</v>
      </c>
    </row>
    <row r="120" spans="1:15" x14ac:dyDescent="0.25">
      <c r="B120" t="s">
        <v>111</v>
      </c>
      <c r="D120" s="2"/>
      <c r="E120" s="72"/>
      <c r="F120" s="4">
        <v>20000</v>
      </c>
      <c r="G120" s="4">
        <v>13166</v>
      </c>
      <c r="H120" s="4"/>
      <c r="I120" s="4">
        <v>20000</v>
      </c>
      <c r="J120" s="4">
        <v>18945</v>
      </c>
      <c r="K120" s="4"/>
      <c r="L120" s="4">
        <v>30000</v>
      </c>
      <c r="M120" s="4">
        <v>22000</v>
      </c>
      <c r="N120" s="4"/>
      <c r="O120" s="4">
        <v>30000</v>
      </c>
    </row>
    <row r="121" spans="1:15" x14ac:dyDescent="0.25">
      <c r="B121" t="s">
        <v>141</v>
      </c>
      <c r="D121" s="2"/>
      <c r="E121" s="72"/>
      <c r="F121" s="4">
        <v>60000</v>
      </c>
      <c r="G121" s="4">
        <v>21154</v>
      </c>
      <c r="H121" s="4"/>
      <c r="I121" s="4">
        <v>60000</v>
      </c>
      <c r="J121" s="4">
        <v>25173</v>
      </c>
      <c r="K121" s="4"/>
      <c r="L121" s="94">
        <v>200000</v>
      </c>
      <c r="M121" s="94">
        <v>180000</v>
      </c>
      <c r="N121" s="4"/>
      <c r="O121" s="94">
        <v>100000</v>
      </c>
    </row>
    <row r="122" spans="1:15" x14ac:dyDescent="0.25">
      <c r="B122" t="s">
        <v>77</v>
      </c>
      <c r="D122" s="2"/>
      <c r="E122" s="72"/>
      <c r="F122" s="4">
        <v>28000</v>
      </c>
      <c r="G122" s="4">
        <v>27907</v>
      </c>
      <c r="H122" s="4"/>
      <c r="I122" s="4">
        <v>35000</v>
      </c>
      <c r="J122" s="4">
        <v>48753</v>
      </c>
      <c r="K122" s="4"/>
      <c r="L122" s="4">
        <v>40000</v>
      </c>
      <c r="M122" s="4">
        <v>50000</v>
      </c>
      <c r="N122" s="4"/>
      <c r="O122" s="4">
        <v>60000</v>
      </c>
    </row>
    <row r="123" spans="1:15" x14ac:dyDescent="0.25">
      <c r="B123" t="s">
        <v>50</v>
      </c>
      <c r="D123" s="2"/>
      <c r="E123" s="72"/>
      <c r="F123" s="4">
        <v>4000</v>
      </c>
      <c r="G123" s="4">
        <v>1472</v>
      </c>
      <c r="H123" s="4"/>
      <c r="I123" s="4">
        <v>4000</v>
      </c>
      <c r="J123" s="4">
        <v>1118</v>
      </c>
      <c r="K123" s="4"/>
      <c r="L123" s="4">
        <v>4000</v>
      </c>
      <c r="M123" s="4">
        <v>2000</v>
      </c>
      <c r="N123" s="4"/>
      <c r="O123" s="4">
        <v>4000</v>
      </c>
    </row>
    <row r="124" spans="1:15" x14ac:dyDescent="0.25">
      <c r="B124" t="s">
        <v>51</v>
      </c>
      <c r="D124" s="2"/>
      <c r="E124" s="72"/>
      <c r="F124" s="4">
        <v>68000</v>
      </c>
      <c r="G124" s="4">
        <v>61748</v>
      </c>
      <c r="H124" s="4"/>
      <c r="I124" s="4">
        <v>68000</v>
      </c>
      <c r="J124" s="4">
        <v>84416</v>
      </c>
      <c r="K124" s="4"/>
      <c r="L124" s="4">
        <v>81500</v>
      </c>
      <c r="M124" s="4">
        <v>92000</v>
      </c>
      <c r="N124" s="4"/>
      <c r="O124" s="4">
        <v>95000</v>
      </c>
    </row>
    <row r="125" spans="1:15" x14ac:dyDescent="0.25">
      <c r="B125" t="s">
        <v>79</v>
      </c>
      <c r="D125" s="2"/>
      <c r="E125" s="72"/>
      <c r="F125" s="4">
        <v>30000</v>
      </c>
      <c r="G125" s="4">
        <v>20408</v>
      </c>
      <c r="H125" s="4">
        <v>0</v>
      </c>
      <c r="I125" s="4">
        <v>30000</v>
      </c>
      <c r="J125" s="94">
        <v>13747</v>
      </c>
      <c r="K125" s="4"/>
      <c r="L125" s="4">
        <v>30000</v>
      </c>
      <c r="M125" s="94">
        <v>20000</v>
      </c>
      <c r="N125" s="4"/>
      <c r="O125" s="4">
        <v>30000</v>
      </c>
    </row>
    <row r="126" spans="1:15" x14ac:dyDescent="0.25">
      <c r="B126" t="s">
        <v>34</v>
      </c>
      <c r="D126" s="2"/>
      <c r="E126" s="72"/>
      <c r="F126" s="4">
        <v>40000</v>
      </c>
      <c r="G126" s="4">
        <v>11660</v>
      </c>
      <c r="H126" s="4"/>
      <c r="I126" s="4">
        <v>40000</v>
      </c>
      <c r="J126" s="4">
        <v>14583</v>
      </c>
      <c r="K126" s="4"/>
      <c r="L126" s="4">
        <v>40000</v>
      </c>
      <c r="M126" s="4">
        <v>20000</v>
      </c>
      <c r="N126" s="4"/>
      <c r="O126" s="4">
        <v>40000</v>
      </c>
    </row>
    <row r="127" spans="1:15" x14ac:dyDescent="0.25">
      <c r="B127" t="s">
        <v>84</v>
      </c>
      <c r="D127" s="2"/>
      <c r="E127" s="72"/>
      <c r="F127" s="4">
        <v>0</v>
      </c>
      <c r="G127" s="4">
        <v>0</v>
      </c>
      <c r="H127" s="4"/>
      <c r="I127" s="4">
        <v>0</v>
      </c>
      <c r="J127" s="4">
        <v>0</v>
      </c>
      <c r="K127" s="4"/>
      <c r="L127" s="4">
        <v>0</v>
      </c>
      <c r="M127" s="4">
        <v>0</v>
      </c>
      <c r="N127" s="4"/>
      <c r="O127" s="4">
        <v>0</v>
      </c>
    </row>
    <row r="128" spans="1:15" x14ac:dyDescent="0.25">
      <c r="D128" s="15"/>
      <c r="E128" s="150"/>
      <c r="F128" s="81">
        <f>SUM(F119:F127)</f>
        <v>259000</v>
      </c>
      <c r="G128" s="81">
        <f>SUM(G119:G127)</f>
        <v>161386</v>
      </c>
      <c r="H128" s="81"/>
      <c r="I128" s="81">
        <f>SUM(I119:I127)</f>
        <v>266000</v>
      </c>
      <c r="J128" s="81">
        <f>SUM(J119:J127)</f>
        <v>211111</v>
      </c>
      <c r="K128" s="81"/>
      <c r="L128" s="81">
        <f>SUM(L119:L127)</f>
        <v>434500</v>
      </c>
      <c r="M128" s="81">
        <f>SUM(M119:M127)</f>
        <v>392000</v>
      </c>
      <c r="N128" s="81"/>
      <c r="O128" s="81">
        <f>SUM(O119:O127)</f>
        <v>368000</v>
      </c>
    </row>
    <row r="129" spans="1:15" x14ac:dyDescent="0.25">
      <c r="D129" s="15"/>
      <c r="E129" s="32"/>
      <c r="F129" s="82"/>
      <c r="G129" s="82"/>
      <c r="H129" s="82"/>
      <c r="I129" s="82"/>
      <c r="J129" s="82"/>
      <c r="K129" s="82"/>
      <c r="L129" s="82"/>
      <c r="M129" s="82"/>
      <c r="N129" s="82"/>
      <c r="O129" s="82"/>
    </row>
    <row r="130" spans="1:15" x14ac:dyDescent="0.25">
      <c r="A130" s="32" t="s">
        <v>85</v>
      </c>
    </row>
    <row r="131" spans="1:15" x14ac:dyDescent="0.25">
      <c r="B131" t="s">
        <v>33</v>
      </c>
      <c r="D131" s="16"/>
      <c r="E131" s="72"/>
      <c r="F131" s="3">
        <v>5000</v>
      </c>
      <c r="G131" s="4">
        <v>1936</v>
      </c>
      <c r="H131" s="3"/>
      <c r="I131" s="3">
        <v>5000</v>
      </c>
      <c r="J131" s="4">
        <v>2188</v>
      </c>
      <c r="K131" s="3"/>
      <c r="L131" s="3">
        <v>5000</v>
      </c>
      <c r="M131" s="3">
        <v>3000</v>
      </c>
      <c r="N131" s="3"/>
      <c r="O131" s="3">
        <v>5000</v>
      </c>
    </row>
    <row r="132" spans="1:15" x14ac:dyDescent="0.25">
      <c r="B132" t="s">
        <v>111</v>
      </c>
      <c r="D132" s="12"/>
      <c r="E132" s="72"/>
      <c r="F132" s="4">
        <v>35000</v>
      </c>
      <c r="G132" s="4">
        <v>44632</v>
      </c>
      <c r="H132" s="4"/>
      <c r="I132" s="4">
        <v>40000</v>
      </c>
      <c r="J132" s="4">
        <v>39447</v>
      </c>
      <c r="K132" s="4"/>
      <c r="L132" s="4">
        <v>42000</v>
      </c>
      <c r="M132" s="4">
        <v>42000</v>
      </c>
      <c r="N132" s="4"/>
      <c r="O132" s="4">
        <v>45000</v>
      </c>
    </row>
    <row r="133" spans="1:15" x14ac:dyDescent="0.25">
      <c r="B133" t="s">
        <v>141</v>
      </c>
      <c r="D133" s="12"/>
      <c r="E133" s="72"/>
      <c r="F133" s="4">
        <v>200000</v>
      </c>
      <c r="G133" s="4">
        <v>17649</v>
      </c>
      <c r="H133" s="4"/>
      <c r="I133" s="4">
        <v>200000</v>
      </c>
      <c r="J133" s="4">
        <v>63763</v>
      </c>
      <c r="K133" s="4"/>
      <c r="L133" s="4">
        <v>75000</v>
      </c>
      <c r="M133" s="4">
        <v>150000</v>
      </c>
      <c r="N133" s="4"/>
      <c r="O133" s="4">
        <v>90000</v>
      </c>
    </row>
    <row r="134" spans="1:15" x14ac:dyDescent="0.25">
      <c r="B134" t="s">
        <v>86</v>
      </c>
      <c r="D134" s="12"/>
      <c r="E134" s="72"/>
      <c r="F134" s="4">
        <v>100000</v>
      </c>
      <c r="G134" s="4">
        <v>106674</v>
      </c>
      <c r="H134" s="4"/>
      <c r="I134" s="4">
        <v>140000</v>
      </c>
      <c r="J134" s="4">
        <v>118196</v>
      </c>
      <c r="K134" s="4"/>
      <c r="L134" s="4">
        <v>160000</v>
      </c>
      <c r="M134" s="4">
        <v>140000</v>
      </c>
      <c r="N134" s="4"/>
      <c r="O134" s="4">
        <v>170000</v>
      </c>
    </row>
    <row r="135" spans="1:15" x14ac:dyDescent="0.25">
      <c r="B135" t="s">
        <v>50</v>
      </c>
      <c r="D135" s="12"/>
      <c r="E135" s="72"/>
      <c r="F135" s="4">
        <v>10000</v>
      </c>
      <c r="G135" s="4">
        <v>6829</v>
      </c>
      <c r="H135" s="4"/>
      <c r="I135" s="4">
        <v>10000</v>
      </c>
      <c r="J135" s="4">
        <v>3170</v>
      </c>
      <c r="K135" s="4"/>
      <c r="L135" s="4">
        <v>10000</v>
      </c>
      <c r="M135" s="4">
        <v>2000</v>
      </c>
      <c r="N135" s="4"/>
      <c r="O135" s="4">
        <v>10000</v>
      </c>
    </row>
    <row r="136" spans="1:15" x14ac:dyDescent="0.25">
      <c r="B136" t="s">
        <v>51</v>
      </c>
      <c r="D136" s="12"/>
      <c r="E136" s="31"/>
      <c r="F136" s="4">
        <v>50000</v>
      </c>
      <c r="G136" s="4">
        <v>24568</v>
      </c>
      <c r="H136" s="4"/>
      <c r="I136" s="4">
        <v>50000</v>
      </c>
      <c r="J136" s="4">
        <v>34465</v>
      </c>
      <c r="K136" s="4"/>
      <c r="L136" s="4">
        <v>60000</v>
      </c>
      <c r="M136" s="4">
        <v>50000</v>
      </c>
      <c r="N136" s="4"/>
      <c r="O136" s="4">
        <v>60000</v>
      </c>
    </row>
    <row r="137" spans="1:15" x14ac:dyDescent="0.25">
      <c r="B137" t="s">
        <v>79</v>
      </c>
      <c r="D137" s="12"/>
      <c r="E137" s="31"/>
      <c r="F137" s="4">
        <v>150000</v>
      </c>
      <c r="G137" s="4">
        <v>54422</v>
      </c>
      <c r="H137" s="4"/>
      <c r="I137" s="4">
        <v>100000</v>
      </c>
      <c r="J137" s="94">
        <v>37407</v>
      </c>
      <c r="K137" s="4"/>
      <c r="L137" s="4">
        <v>100000</v>
      </c>
      <c r="M137" s="94">
        <v>40000</v>
      </c>
      <c r="N137" s="4"/>
      <c r="O137" s="4">
        <v>60000</v>
      </c>
    </row>
    <row r="138" spans="1:15" x14ac:dyDescent="0.25">
      <c r="B138" t="s">
        <v>34</v>
      </c>
      <c r="D138" s="12"/>
      <c r="E138" s="72"/>
      <c r="F138" s="4">
        <v>50000</v>
      </c>
      <c r="G138" s="4">
        <v>506</v>
      </c>
      <c r="H138" s="4"/>
      <c r="I138" s="4">
        <v>50000</v>
      </c>
      <c r="J138" s="4">
        <v>6227</v>
      </c>
      <c r="K138" s="4"/>
      <c r="L138" s="4">
        <v>175000</v>
      </c>
      <c r="M138" s="4">
        <v>50000</v>
      </c>
      <c r="N138" s="4"/>
      <c r="O138" s="4">
        <v>100000</v>
      </c>
    </row>
    <row r="139" spans="1:15" x14ac:dyDescent="0.25">
      <c r="B139" t="s">
        <v>75</v>
      </c>
      <c r="D139" s="12"/>
      <c r="E139" s="72"/>
      <c r="F139" s="4">
        <v>20000</v>
      </c>
      <c r="G139" s="4">
        <v>0</v>
      </c>
      <c r="H139" s="4"/>
      <c r="I139" s="4">
        <v>20000</v>
      </c>
      <c r="J139" s="4">
        <v>169</v>
      </c>
      <c r="K139" s="4"/>
      <c r="L139" s="4">
        <v>50000</v>
      </c>
      <c r="M139" s="4">
        <v>0</v>
      </c>
      <c r="N139" s="4"/>
      <c r="O139" s="4">
        <v>50000</v>
      </c>
    </row>
    <row r="140" spans="1:15" x14ac:dyDescent="0.25">
      <c r="D140" s="17"/>
      <c r="E140" s="150"/>
      <c r="F140" s="81">
        <f>SUM(F131:F139)</f>
        <v>620000</v>
      </c>
      <c r="G140" s="81">
        <f>SUM(G131:G139)</f>
        <v>257216</v>
      </c>
      <c r="H140" s="81"/>
      <c r="I140" s="81">
        <f>SUM(I131:I139)</f>
        <v>615000</v>
      </c>
      <c r="J140" s="81">
        <f>SUM(J131:J139)</f>
        <v>305032</v>
      </c>
      <c r="K140" s="81"/>
      <c r="L140" s="81">
        <f>SUM(L131:L139)</f>
        <v>677000</v>
      </c>
      <c r="M140" s="81">
        <f>SUM(M131:M139)</f>
        <v>477000</v>
      </c>
      <c r="N140" s="81"/>
      <c r="O140" s="81">
        <f>SUM(O131:O139)</f>
        <v>590000</v>
      </c>
    </row>
    <row r="141" spans="1:15" x14ac:dyDescent="0.25">
      <c r="D141" s="17"/>
      <c r="E141" s="32"/>
      <c r="F141" s="82"/>
      <c r="G141" s="82"/>
      <c r="H141" s="82"/>
      <c r="I141" s="82"/>
      <c r="J141" s="82"/>
      <c r="K141" s="82"/>
      <c r="L141" s="82"/>
      <c r="M141" s="82"/>
      <c r="N141" s="82"/>
      <c r="O141" s="82"/>
    </row>
    <row r="142" spans="1:15" x14ac:dyDescent="0.25">
      <c r="A142" s="32" t="s">
        <v>87</v>
      </c>
      <c r="D142" s="17"/>
      <c r="E142" s="32"/>
      <c r="F142" s="82"/>
      <c r="G142" s="82"/>
      <c r="H142" s="82"/>
      <c r="I142" s="82"/>
      <c r="J142" s="82"/>
      <c r="K142" s="82"/>
      <c r="L142" s="82"/>
      <c r="M142" s="82"/>
      <c r="N142" s="82"/>
      <c r="O142" s="82"/>
    </row>
    <row r="143" spans="1:15" x14ac:dyDescent="0.25">
      <c r="B143" t="s">
        <v>33</v>
      </c>
      <c r="D143" s="16"/>
      <c r="E143" s="72"/>
      <c r="F143" s="3">
        <v>5000</v>
      </c>
      <c r="G143" s="4">
        <v>1936</v>
      </c>
      <c r="H143" s="3"/>
      <c r="I143" s="3">
        <v>5000</v>
      </c>
      <c r="J143" s="4">
        <v>2188</v>
      </c>
      <c r="K143" s="3"/>
      <c r="L143" s="3">
        <v>5000</v>
      </c>
      <c r="M143" s="3">
        <v>3500</v>
      </c>
      <c r="N143" s="3"/>
      <c r="O143" s="3">
        <v>5000</v>
      </c>
    </row>
    <row r="144" spans="1:15" x14ac:dyDescent="0.25">
      <c r="B144" t="s">
        <v>111</v>
      </c>
      <c r="D144" s="12"/>
      <c r="E144" s="72"/>
      <c r="F144" s="4">
        <v>25000</v>
      </c>
      <c r="G144" s="4">
        <v>14790</v>
      </c>
      <c r="H144" s="4"/>
      <c r="I144" s="4">
        <v>25000</v>
      </c>
      <c r="J144" s="4">
        <v>12477</v>
      </c>
      <c r="K144" s="4"/>
      <c r="L144" s="4">
        <v>25000</v>
      </c>
      <c r="M144" s="4">
        <v>21000</v>
      </c>
      <c r="N144" s="4"/>
      <c r="O144" s="4">
        <v>26000</v>
      </c>
    </row>
    <row r="145" spans="1:15" x14ac:dyDescent="0.25">
      <c r="B145" t="s">
        <v>141</v>
      </c>
      <c r="D145" s="12"/>
      <c r="E145" s="31">
        <v>15000</v>
      </c>
      <c r="F145" s="4">
        <v>30000</v>
      </c>
      <c r="G145" s="4">
        <v>13623</v>
      </c>
      <c r="H145" s="4"/>
      <c r="I145" s="4">
        <v>30000</v>
      </c>
      <c r="J145" s="4">
        <v>5071</v>
      </c>
      <c r="K145" s="4"/>
      <c r="L145" s="31">
        <v>50000</v>
      </c>
      <c r="M145" s="31">
        <v>50000</v>
      </c>
      <c r="N145" s="4"/>
      <c r="O145" s="31">
        <v>180000</v>
      </c>
    </row>
    <row r="146" spans="1:15" x14ac:dyDescent="0.25">
      <c r="B146" t="s">
        <v>86</v>
      </c>
      <c r="D146" s="12"/>
      <c r="E146" s="72"/>
      <c r="F146" s="4">
        <v>36000</v>
      </c>
      <c r="G146" s="4">
        <v>36730</v>
      </c>
      <c r="H146" s="4"/>
      <c r="I146" s="4">
        <v>40000</v>
      </c>
      <c r="J146" s="4">
        <v>44083</v>
      </c>
      <c r="K146" s="4"/>
      <c r="L146" s="4">
        <v>50000</v>
      </c>
      <c r="M146" s="4">
        <v>50000</v>
      </c>
      <c r="N146" s="4"/>
      <c r="O146" s="4">
        <v>60000</v>
      </c>
    </row>
    <row r="147" spans="1:15" x14ac:dyDescent="0.25">
      <c r="B147" t="s">
        <v>50</v>
      </c>
      <c r="D147" s="12"/>
      <c r="E147" s="31"/>
      <c r="F147" s="4">
        <v>1000</v>
      </c>
      <c r="G147" s="4">
        <v>95</v>
      </c>
      <c r="H147" s="4"/>
      <c r="I147" s="4">
        <v>1000</v>
      </c>
      <c r="J147" s="4">
        <v>78</v>
      </c>
      <c r="K147" s="4"/>
      <c r="L147" s="4">
        <v>1000</v>
      </c>
      <c r="M147" s="4">
        <v>1000</v>
      </c>
      <c r="N147" s="4"/>
      <c r="O147" s="4">
        <v>1000</v>
      </c>
    </row>
    <row r="148" spans="1:15" x14ac:dyDescent="0.25">
      <c r="B148" t="s">
        <v>51</v>
      </c>
      <c r="D148" s="12"/>
      <c r="E148" s="72"/>
      <c r="F148" s="4">
        <v>38000</v>
      </c>
      <c r="G148" s="4">
        <v>22746</v>
      </c>
      <c r="H148" s="4"/>
      <c r="I148" s="4">
        <v>38000</v>
      </c>
      <c r="J148" s="4">
        <v>36780</v>
      </c>
      <c r="K148" s="4"/>
      <c r="L148" s="4">
        <v>45000</v>
      </c>
      <c r="M148" s="4">
        <v>50000</v>
      </c>
      <c r="N148" s="4"/>
      <c r="O148" s="4">
        <v>55000</v>
      </c>
    </row>
    <row r="149" spans="1:15" x14ac:dyDescent="0.25">
      <c r="B149" t="s">
        <v>79</v>
      </c>
      <c r="D149" s="12"/>
      <c r="E149" s="72"/>
      <c r="F149" s="4">
        <v>0</v>
      </c>
      <c r="G149" s="4">
        <v>0</v>
      </c>
      <c r="H149" s="4"/>
      <c r="I149" s="4">
        <v>0</v>
      </c>
      <c r="J149" s="23">
        <v>0</v>
      </c>
      <c r="K149" s="4"/>
      <c r="L149" s="4">
        <v>0</v>
      </c>
      <c r="M149" s="4">
        <v>0</v>
      </c>
      <c r="N149" s="4"/>
      <c r="O149" s="4">
        <v>0</v>
      </c>
    </row>
    <row r="150" spans="1:15" x14ac:dyDescent="0.25">
      <c r="B150" t="s">
        <v>34</v>
      </c>
      <c r="D150" s="12"/>
      <c r="E150" s="31">
        <v>1</v>
      </c>
      <c r="F150" s="4">
        <v>30000</v>
      </c>
      <c r="G150" s="4">
        <v>0</v>
      </c>
      <c r="H150" s="4"/>
      <c r="I150" s="4">
        <v>30000</v>
      </c>
      <c r="J150" s="4">
        <v>1730</v>
      </c>
      <c r="K150" s="4"/>
      <c r="L150" s="4">
        <v>30000</v>
      </c>
      <c r="M150" s="4">
        <v>0</v>
      </c>
      <c r="N150" s="4"/>
      <c r="O150" s="4">
        <v>30000</v>
      </c>
    </row>
    <row r="151" spans="1:15" x14ac:dyDescent="0.25">
      <c r="B151" t="s">
        <v>75</v>
      </c>
      <c r="D151" s="12"/>
      <c r="E151" s="72"/>
      <c r="F151" s="4">
        <v>0</v>
      </c>
      <c r="G151" s="4">
        <v>0</v>
      </c>
      <c r="H151" s="4"/>
      <c r="I151" s="4">
        <v>0</v>
      </c>
      <c r="J151" s="4">
        <v>0</v>
      </c>
      <c r="K151" s="4"/>
      <c r="L151" s="4">
        <v>0</v>
      </c>
      <c r="M151" s="4">
        <v>0</v>
      </c>
      <c r="N151" s="4"/>
      <c r="O151" s="4">
        <v>0</v>
      </c>
    </row>
    <row r="152" spans="1:15" x14ac:dyDescent="0.25">
      <c r="D152" s="17"/>
      <c r="E152" s="150"/>
      <c r="F152" s="81">
        <f>SUM(F143:F151)</f>
        <v>165000</v>
      </c>
      <c r="G152" s="81">
        <f>SUM(G143:G151)</f>
        <v>89920</v>
      </c>
      <c r="H152" s="81"/>
      <c r="I152" s="81">
        <f>SUM(I143:I151)</f>
        <v>169000</v>
      </c>
      <c r="J152" s="81">
        <f>SUM(J143:J151)</f>
        <v>102407</v>
      </c>
      <c r="K152" s="81"/>
      <c r="L152" s="123">
        <f>SUM(L143:L151)</f>
        <v>206000</v>
      </c>
      <c r="M152" s="123">
        <f>SUM(M143:M151)</f>
        <v>175500</v>
      </c>
      <c r="N152" s="81"/>
      <c r="O152" s="123">
        <f>SUM(O143:O151)</f>
        <v>357000</v>
      </c>
    </row>
    <row r="153" spans="1:15" x14ac:dyDescent="0.25">
      <c r="D153" s="17"/>
      <c r="E153" s="32"/>
      <c r="F153" s="82"/>
      <c r="G153" s="82"/>
      <c r="H153" s="82"/>
      <c r="I153" s="82"/>
      <c r="J153" s="82"/>
      <c r="K153" s="82"/>
      <c r="L153" s="82"/>
      <c r="M153" s="82"/>
      <c r="N153" s="82"/>
      <c r="O153" s="82"/>
    </row>
    <row r="154" spans="1:15" x14ac:dyDescent="0.25">
      <c r="A154" s="32" t="s">
        <v>88</v>
      </c>
    </row>
    <row r="155" spans="1:15" x14ac:dyDescent="0.25">
      <c r="B155" t="s">
        <v>33</v>
      </c>
      <c r="D155" s="16"/>
      <c r="E155" s="72"/>
      <c r="F155" s="3">
        <v>10000</v>
      </c>
      <c r="G155" s="4">
        <v>5162</v>
      </c>
      <c r="H155" s="3"/>
      <c r="I155" s="3">
        <v>10000</v>
      </c>
      <c r="J155" s="4">
        <v>5835</v>
      </c>
      <c r="K155" s="3"/>
      <c r="L155" s="3">
        <v>10000</v>
      </c>
      <c r="M155" s="3">
        <v>7000</v>
      </c>
      <c r="N155" s="3"/>
      <c r="O155" s="3">
        <v>10000</v>
      </c>
    </row>
    <row r="156" spans="1:15" x14ac:dyDescent="0.25">
      <c r="B156" t="s">
        <v>111</v>
      </c>
      <c r="D156" s="12"/>
      <c r="E156" s="72"/>
      <c r="F156" s="4">
        <v>58000</v>
      </c>
      <c r="G156" s="4">
        <v>70337</v>
      </c>
      <c r="H156" s="4"/>
      <c r="I156" s="4">
        <v>60000</v>
      </c>
      <c r="J156" s="4">
        <v>91966</v>
      </c>
      <c r="K156" s="4"/>
      <c r="L156" s="4">
        <v>70000</v>
      </c>
      <c r="M156" s="4">
        <v>80000</v>
      </c>
      <c r="N156" s="4"/>
      <c r="O156" s="4">
        <v>80000</v>
      </c>
    </row>
    <row r="157" spans="1:15" x14ac:dyDescent="0.25">
      <c r="B157" t="s">
        <v>141</v>
      </c>
      <c r="D157" s="12"/>
      <c r="E157" s="72"/>
      <c r="F157" s="4">
        <v>150000</v>
      </c>
      <c r="G157" s="4">
        <v>40678</v>
      </c>
      <c r="H157" s="4"/>
      <c r="I157" s="4">
        <v>150000</v>
      </c>
      <c r="J157" s="4">
        <v>103966</v>
      </c>
      <c r="K157" s="4"/>
      <c r="L157" s="31">
        <v>250000</v>
      </c>
      <c r="M157" s="31">
        <v>200000</v>
      </c>
      <c r="N157" s="4"/>
      <c r="O157" s="31">
        <v>270000</v>
      </c>
    </row>
    <row r="158" spans="1:15" x14ac:dyDescent="0.25">
      <c r="B158" t="s">
        <v>86</v>
      </c>
      <c r="D158" s="12"/>
      <c r="E158" s="72"/>
      <c r="F158" s="4">
        <v>500000</v>
      </c>
      <c r="G158" s="4">
        <v>535416</v>
      </c>
      <c r="H158" s="4"/>
      <c r="I158" s="4">
        <v>650000</v>
      </c>
      <c r="J158" s="4">
        <v>518842</v>
      </c>
      <c r="K158" s="4"/>
      <c r="L158" s="4">
        <v>780000</v>
      </c>
      <c r="M158" s="4">
        <v>750000</v>
      </c>
      <c r="N158" s="4"/>
      <c r="O158" s="4">
        <v>850000</v>
      </c>
    </row>
    <row r="159" spans="1:15" x14ac:dyDescent="0.25">
      <c r="B159" t="s">
        <v>50</v>
      </c>
      <c r="D159" s="12"/>
      <c r="E159" s="72"/>
      <c r="F159" s="4">
        <v>20000</v>
      </c>
      <c r="G159" s="4">
        <v>12506</v>
      </c>
      <c r="H159" s="4"/>
      <c r="I159" s="4">
        <v>20000</v>
      </c>
      <c r="J159" s="4">
        <v>14341</v>
      </c>
      <c r="K159" s="4"/>
      <c r="L159" s="4">
        <v>20000</v>
      </c>
      <c r="M159" s="4">
        <v>20000</v>
      </c>
      <c r="N159" s="4"/>
      <c r="O159" s="4">
        <v>20000</v>
      </c>
    </row>
    <row r="160" spans="1:15" x14ac:dyDescent="0.25">
      <c r="B160" t="s">
        <v>51</v>
      </c>
      <c r="D160" s="12"/>
      <c r="E160" s="72"/>
      <c r="F160" s="4">
        <v>104000</v>
      </c>
      <c r="G160" s="4">
        <v>92535</v>
      </c>
      <c r="H160" s="4"/>
      <c r="I160" s="4">
        <v>110000</v>
      </c>
      <c r="J160" s="4">
        <v>108996</v>
      </c>
      <c r="K160" s="4"/>
      <c r="L160" s="4">
        <v>135000</v>
      </c>
      <c r="M160" s="4">
        <v>130000</v>
      </c>
      <c r="N160" s="4"/>
      <c r="O160" s="4">
        <v>140000</v>
      </c>
    </row>
    <row r="161" spans="1:15" x14ac:dyDescent="0.25">
      <c r="B161" t="s">
        <v>79</v>
      </c>
      <c r="D161" s="12"/>
      <c r="E161" s="72"/>
      <c r="F161" s="4">
        <v>200000</v>
      </c>
      <c r="G161" s="4">
        <v>74224</v>
      </c>
      <c r="H161" s="4"/>
      <c r="I161" s="4">
        <v>150000</v>
      </c>
      <c r="J161" s="94">
        <v>54240</v>
      </c>
      <c r="K161" s="4"/>
      <c r="L161" s="4">
        <v>150000</v>
      </c>
      <c r="M161" s="94">
        <v>60000</v>
      </c>
      <c r="N161" s="4"/>
      <c r="O161" s="4">
        <v>100000</v>
      </c>
    </row>
    <row r="162" spans="1:15" x14ac:dyDescent="0.25">
      <c r="B162" t="s">
        <v>34</v>
      </c>
      <c r="D162" s="12"/>
      <c r="E162" s="72"/>
      <c r="F162" s="4">
        <v>50000</v>
      </c>
      <c r="G162" s="4">
        <v>3588</v>
      </c>
      <c r="H162" s="4"/>
      <c r="I162" s="4">
        <v>50000</v>
      </c>
      <c r="J162" s="4">
        <v>14281</v>
      </c>
      <c r="K162" s="4"/>
      <c r="L162" s="4">
        <v>50000</v>
      </c>
      <c r="M162" s="4">
        <v>25000</v>
      </c>
      <c r="N162" s="4"/>
      <c r="O162" s="4">
        <v>50000</v>
      </c>
    </row>
    <row r="163" spans="1:15" x14ac:dyDescent="0.25">
      <c r="B163" t="s">
        <v>75</v>
      </c>
      <c r="D163" s="12"/>
      <c r="E163" s="31"/>
      <c r="F163" s="4">
        <v>0</v>
      </c>
      <c r="G163" s="4">
        <v>0</v>
      </c>
      <c r="H163" s="4"/>
      <c r="I163" s="4">
        <v>0</v>
      </c>
      <c r="J163" s="4">
        <v>0</v>
      </c>
      <c r="K163" s="4"/>
      <c r="L163" s="4">
        <v>0</v>
      </c>
      <c r="M163" s="4">
        <v>0</v>
      </c>
      <c r="N163" s="4"/>
      <c r="O163" s="4">
        <v>0</v>
      </c>
    </row>
    <row r="164" spans="1:15" x14ac:dyDescent="0.25">
      <c r="D164" s="17"/>
      <c r="E164" s="150"/>
      <c r="F164" s="77">
        <f>SUM(F155:F163)</f>
        <v>1092000</v>
      </c>
      <c r="G164" s="77">
        <f>SUM(G155:G163)</f>
        <v>834446</v>
      </c>
      <c r="H164" s="77"/>
      <c r="I164" s="77">
        <f>SUM(I155:I163)</f>
        <v>1200000</v>
      </c>
      <c r="J164" s="77">
        <f>SUM(J155:J163)</f>
        <v>912467</v>
      </c>
      <c r="K164" s="77"/>
      <c r="L164" s="122">
        <f>SUM(L155:L163)</f>
        <v>1465000</v>
      </c>
      <c r="M164" s="122">
        <f>SUM(M155:M163)</f>
        <v>1272000</v>
      </c>
      <c r="N164" s="77"/>
      <c r="O164" s="122">
        <f>SUM(O155:O163)</f>
        <v>1520000</v>
      </c>
    </row>
    <row r="166" spans="1:15" x14ac:dyDescent="0.25">
      <c r="A166" s="32" t="s">
        <v>89</v>
      </c>
    </row>
    <row r="167" spans="1:15" x14ac:dyDescent="0.25">
      <c r="B167" t="s">
        <v>33</v>
      </c>
      <c r="D167" s="16"/>
      <c r="E167" s="72"/>
      <c r="F167" s="3">
        <v>10000</v>
      </c>
      <c r="G167" s="4">
        <v>3226</v>
      </c>
      <c r="H167" s="3"/>
      <c r="I167" s="3">
        <v>10000</v>
      </c>
      <c r="J167" s="4">
        <v>3647</v>
      </c>
      <c r="K167" s="3"/>
      <c r="L167" s="3">
        <v>10000</v>
      </c>
      <c r="M167" s="3">
        <v>5000</v>
      </c>
      <c r="N167" s="3"/>
      <c r="O167" s="3">
        <v>10000</v>
      </c>
    </row>
    <row r="168" spans="1:15" x14ac:dyDescent="0.25">
      <c r="B168" t="s">
        <v>111</v>
      </c>
      <c r="D168" s="12"/>
      <c r="E168" s="72"/>
      <c r="F168" s="4">
        <v>25000</v>
      </c>
      <c r="G168" s="4">
        <v>25186</v>
      </c>
      <c r="H168" s="4"/>
      <c r="I168" s="4">
        <v>25000</v>
      </c>
      <c r="J168" s="4">
        <v>22745</v>
      </c>
      <c r="K168" s="4"/>
      <c r="L168" s="4">
        <v>26000</v>
      </c>
      <c r="M168" s="4">
        <v>26000</v>
      </c>
      <c r="N168" s="4"/>
      <c r="O168" s="4">
        <v>30000</v>
      </c>
    </row>
    <row r="169" spans="1:15" x14ac:dyDescent="0.25">
      <c r="B169" t="s">
        <v>141</v>
      </c>
      <c r="D169" s="12"/>
      <c r="E169" s="72"/>
      <c r="F169" s="4">
        <v>25000</v>
      </c>
      <c r="G169" s="4">
        <v>18165</v>
      </c>
      <c r="H169" s="4"/>
      <c r="I169" s="4">
        <v>25000</v>
      </c>
      <c r="J169" s="4">
        <v>6957</v>
      </c>
      <c r="K169" s="4"/>
      <c r="L169" s="4">
        <v>25000</v>
      </c>
      <c r="M169" s="4">
        <v>5000</v>
      </c>
      <c r="N169" s="4"/>
      <c r="O169" s="4">
        <v>30000</v>
      </c>
    </row>
    <row r="170" spans="1:15" x14ac:dyDescent="0.25">
      <c r="B170" t="s">
        <v>86</v>
      </c>
      <c r="D170" s="12"/>
      <c r="E170" s="72"/>
      <c r="F170" s="4">
        <v>38000</v>
      </c>
      <c r="G170" s="4">
        <v>54152</v>
      </c>
      <c r="H170" s="4"/>
      <c r="I170" s="4">
        <v>40000</v>
      </c>
      <c r="J170" s="4">
        <v>59450</v>
      </c>
      <c r="K170" s="4"/>
      <c r="L170" s="4">
        <v>60000</v>
      </c>
      <c r="M170" s="4">
        <v>60000</v>
      </c>
      <c r="N170" s="4"/>
      <c r="O170" s="4">
        <v>72000</v>
      </c>
    </row>
    <row r="171" spans="1:15" x14ac:dyDescent="0.25">
      <c r="B171" t="s">
        <v>50</v>
      </c>
      <c r="D171" s="12"/>
      <c r="E171" s="72"/>
      <c r="F171" s="4">
        <v>3000</v>
      </c>
      <c r="G171" s="4">
        <v>962</v>
      </c>
      <c r="H171" s="4"/>
      <c r="I171" s="4">
        <v>3000</v>
      </c>
      <c r="J171" s="4">
        <v>797</v>
      </c>
      <c r="K171" s="4"/>
      <c r="L171" s="4">
        <v>3000</v>
      </c>
      <c r="M171" s="4">
        <v>1000</v>
      </c>
      <c r="N171" s="4"/>
      <c r="O171" s="4">
        <v>3000</v>
      </c>
    </row>
    <row r="172" spans="1:15" x14ac:dyDescent="0.25">
      <c r="B172" t="s">
        <v>51</v>
      </c>
      <c r="D172" s="12"/>
      <c r="E172" s="72"/>
      <c r="F172" s="4">
        <v>43000</v>
      </c>
      <c r="G172" s="4">
        <v>38109</v>
      </c>
      <c r="H172" s="4"/>
      <c r="I172" s="4">
        <v>43000</v>
      </c>
      <c r="J172" s="4">
        <v>36579</v>
      </c>
      <c r="K172" s="4"/>
      <c r="L172" s="4">
        <v>52000</v>
      </c>
      <c r="M172" s="4">
        <v>52000</v>
      </c>
      <c r="N172" s="4"/>
      <c r="O172" s="4">
        <v>55000</v>
      </c>
    </row>
    <row r="173" spans="1:15" x14ac:dyDescent="0.25">
      <c r="B173" t="s">
        <v>79</v>
      </c>
      <c r="D173" s="12"/>
      <c r="E173" s="31"/>
      <c r="F173" s="75">
        <v>5000</v>
      </c>
      <c r="G173" s="4">
        <v>0</v>
      </c>
      <c r="H173" s="75"/>
      <c r="I173" s="75">
        <v>5000</v>
      </c>
      <c r="J173" s="4">
        <v>0</v>
      </c>
      <c r="K173" s="75"/>
      <c r="L173" s="75">
        <v>5000</v>
      </c>
      <c r="M173" s="75">
        <v>0</v>
      </c>
      <c r="N173" s="75"/>
      <c r="O173" s="75">
        <v>5000</v>
      </c>
    </row>
    <row r="174" spans="1:15" x14ac:dyDescent="0.25">
      <c r="B174" t="s">
        <v>34</v>
      </c>
      <c r="D174" s="12"/>
      <c r="E174" s="72"/>
      <c r="F174" s="4">
        <v>40000</v>
      </c>
      <c r="G174" s="4">
        <v>0</v>
      </c>
      <c r="H174" s="4"/>
      <c r="I174" s="4">
        <v>40000</v>
      </c>
      <c r="J174" s="4">
        <v>1324</v>
      </c>
      <c r="K174" s="4"/>
      <c r="L174" s="4">
        <v>40000</v>
      </c>
      <c r="M174" s="4">
        <v>2000</v>
      </c>
      <c r="N174" s="4"/>
      <c r="O174" s="4">
        <v>40000</v>
      </c>
    </row>
    <row r="175" spans="1:15" x14ac:dyDescent="0.25">
      <c r="B175" t="s">
        <v>75</v>
      </c>
      <c r="D175" s="12"/>
      <c r="E175" s="149"/>
      <c r="F175" s="68">
        <v>0</v>
      </c>
      <c r="G175" s="68">
        <v>0</v>
      </c>
      <c r="H175" s="68"/>
      <c r="I175" s="68">
        <v>0</v>
      </c>
      <c r="J175" s="68">
        <v>0</v>
      </c>
      <c r="K175" s="68"/>
      <c r="L175" s="68">
        <v>0</v>
      </c>
      <c r="M175" s="68">
        <v>0</v>
      </c>
      <c r="N175" s="68"/>
      <c r="O175" s="68">
        <v>50000</v>
      </c>
    </row>
    <row r="176" spans="1:15" x14ac:dyDescent="0.25">
      <c r="D176" s="17"/>
      <c r="E176" s="150"/>
      <c r="F176" s="77">
        <f>SUM(F167:F175)</f>
        <v>189000</v>
      </c>
      <c r="G176" s="77">
        <f>SUM(G167:G175)</f>
        <v>139800</v>
      </c>
      <c r="H176" s="77"/>
      <c r="I176" s="77">
        <f>SUM(I167:I175)</f>
        <v>191000</v>
      </c>
      <c r="J176" s="77">
        <f>SUM(J167:J175)</f>
        <v>131499</v>
      </c>
      <c r="K176" s="77"/>
      <c r="L176" s="77">
        <f>SUM(L167:L175)</f>
        <v>221000</v>
      </c>
      <c r="M176" s="77">
        <f>SUM(M167:M175)</f>
        <v>151000</v>
      </c>
      <c r="N176" s="77"/>
      <c r="O176" s="77">
        <f>SUM(O167:O175)</f>
        <v>295000</v>
      </c>
    </row>
    <row r="177" spans="1:15" x14ac:dyDescent="0.25">
      <c r="D177" s="17"/>
      <c r="E177" s="32"/>
      <c r="F177" s="82"/>
      <c r="G177" s="82"/>
      <c r="H177" s="82"/>
      <c r="I177" s="82"/>
      <c r="J177" s="82"/>
      <c r="K177" s="82"/>
      <c r="L177" s="82"/>
      <c r="M177" s="82"/>
      <c r="N177" s="82"/>
      <c r="O177" s="82"/>
    </row>
    <row r="178" spans="1:15" x14ac:dyDescent="0.25">
      <c r="D178" s="17"/>
      <c r="E178" s="32"/>
      <c r="F178" s="82"/>
      <c r="G178" s="82"/>
      <c r="H178" s="82"/>
      <c r="I178" s="82"/>
      <c r="J178" s="82"/>
      <c r="K178" s="82"/>
      <c r="L178" s="82"/>
      <c r="M178" s="82"/>
      <c r="N178" s="82"/>
      <c r="O178" s="82"/>
    </row>
    <row r="179" spans="1:15" x14ac:dyDescent="0.25">
      <c r="D179" s="17"/>
      <c r="E179" s="32"/>
      <c r="F179" s="82"/>
      <c r="G179" s="82"/>
      <c r="H179" s="82"/>
      <c r="I179" s="82"/>
      <c r="J179" s="82"/>
      <c r="K179" s="82"/>
      <c r="L179" s="82"/>
      <c r="M179" s="82"/>
      <c r="N179" s="82"/>
      <c r="O179" s="82"/>
    </row>
    <row r="180" spans="1:15" x14ac:dyDescent="0.25">
      <c r="D180" s="17"/>
      <c r="E180" s="32"/>
      <c r="F180" s="82"/>
      <c r="G180" s="82"/>
      <c r="H180" s="82"/>
      <c r="I180" s="82"/>
      <c r="J180" s="82"/>
      <c r="K180" s="82"/>
      <c r="L180" s="82"/>
      <c r="M180" s="82"/>
      <c r="N180" s="82"/>
      <c r="O180" s="82"/>
    </row>
    <row r="181" spans="1:15" x14ac:dyDescent="0.25">
      <c r="D181" s="17"/>
      <c r="E181" s="32"/>
      <c r="F181" s="82"/>
      <c r="G181" s="82"/>
      <c r="H181" s="82"/>
      <c r="I181" s="82"/>
      <c r="J181" s="82"/>
      <c r="K181" s="82"/>
      <c r="L181" s="82"/>
      <c r="M181" s="82"/>
      <c r="N181" s="82"/>
      <c r="O181" s="82"/>
    </row>
    <row r="182" spans="1:15" x14ac:dyDescent="0.25">
      <c r="D182" s="17"/>
      <c r="E182" s="32"/>
      <c r="F182" s="82"/>
      <c r="G182" s="82"/>
      <c r="H182" s="82"/>
      <c r="I182" s="82"/>
      <c r="J182" s="82"/>
      <c r="K182" s="82"/>
      <c r="L182" s="82"/>
      <c r="M182" s="82"/>
      <c r="N182" s="82"/>
      <c r="O182" s="82"/>
    </row>
    <row r="183" spans="1:15" x14ac:dyDescent="0.25">
      <c r="D183" s="17"/>
      <c r="E183" s="32"/>
      <c r="F183" s="82"/>
      <c r="G183" s="82"/>
      <c r="H183" s="82"/>
      <c r="I183" s="82"/>
      <c r="J183" s="82"/>
      <c r="K183" s="82"/>
      <c r="L183" s="82"/>
      <c r="M183" s="82"/>
      <c r="N183" s="82"/>
      <c r="O183" s="82"/>
    </row>
    <row r="184" spans="1:15" x14ac:dyDescent="0.25">
      <c r="D184" s="17"/>
      <c r="E184" s="32"/>
      <c r="F184" s="82"/>
      <c r="G184" s="82"/>
      <c r="H184" s="82"/>
      <c r="I184" s="82"/>
      <c r="J184" s="82"/>
      <c r="K184" s="82"/>
      <c r="L184" s="82"/>
      <c r="M184" s="82"/>
      <c r="N184" s="82"/>
      <c r="O184" s="82"/>
    </row>
    <row r="185" spans="1:15" x14ac:dyDescent="0.25">
      <c r="D185" s="17"/>
      <c r="E185" s="32"/>
      <c r="F185" s="82"/>
      <c r="G185" s="82"/>
      <c r="H185" s="82"/>
      <c r="I185" s="82"/>
      <c r="J185" s="82"/>
      <c r="K185" s="82"/>
      <c r="L185" s="82"/>
      <c r="M185" s="82"/>
      <c r="N185" s="82"/>
      <c r="O185" s="82"/>
    </row>
    <row r="186" spans="1:15" x14ac:dyDescent="0.25">
      <c r="A186" s="32" t="s">
        <v>90</v>
      </c>
      <c r="D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</row>
    <row r="187" spans="1:15" x14ac:dyDescent="0.25">
      <c r="B187" t="s">
        <v>33</v>
      </c>
      <c r="D187" s="16"/>
      <c r="E187" s="72"/>
      <c r="F187" s="3">
        <v>2600</v>
      </c>
      <c r="G187" s="4">
        <v>1290</v>
      </c>
      <c r="H187" s="3"/>
      <c r="I187" s="3">
        <v>2600</v>
      </c>
      <c r="J187" s="4">
        <v>1459</v>
      </c>
      <c r="K187" s="3"/>
      <c r="L187" s="3">
        <v>2600</v>
      </c>
      <c r="M187" s="3">
        <v>2000</v>
      </c>
      <c r="N187" s="3"/>
      <c r="O187" s="3">
        <v>2600</v>
      </c>
    </row>
    <row r="188" spans="1:15" x14ac:dyDescent="0.25">
      <c r="B188" t="s">
        <v>111</v>
      </c>
      <c r="D188" s="12"/>
      <c r="E188" s="72"/>
      <c r="F188" s="4">
        <v>18000</v>
      </c>
      <c r="G188" s="4">
        <v>15411</v>
      </c>
      <c r="H188" s="4"/>
      <c r="I188" s="4">
        <v>18000</v>
      </c>
      <c r="J188" s="4">
        <v>28370</v>
      </c>
      <c r="K188" s="4"/>
      <c r="L188" s="4">
        <v>20000</v>
      </c>
      <c r="M188" s="4">
        <v>20000</v>
      </c>
      <c r="N188" s="4"/>
      <c r="O188" s="4">
        <v>30000</v>
      </c>
    </row>
    <row r="189" spans="1:15" x14ac:dyDescent="0.25">
      <c r="B189" t="s">
        <v>141</v>
      </c>
      <c r="D189" s="12"/>
      <c r="E189" s="72"/>
      <c r="F189" s="4">
        <v>30000</v>
      </c>
      <c r="G189" s="4">
        <v>1205</v>
      </c>
      <c r="H189" s="4"/>
      <c r="I189" s="4">
        <v>30000</v>
      </c>
      <c r="J189" s="4">
        <v>7941</v>
      </c>
      <c r="K189" s="4"/>
      <c r="L189" s="4">
        <v>30000</v>
      </c>
      <c r="M189" s="4">
        <v>20000</v>
      </c>
      <c r="N189" s="4"/>
      <c r="O189" s="4">
        <v>30000</v>
      </c>
    </row>
    <row r="190" spans="1:15" x14ac:dyDescent="0.25">
      <c r="B190" t="s">
        <v>86</v>
      </c>
      <c r="D190" s="12"/>
      <c r="E190" s="72"/>
      <c r="F190" s="4">
        <v>50000</v>
      </c>
      <c r="G190" s="4">
        <v>47502</v>
      </c>
      <c r="H190" s="4"/>
      <c r="I190" s="4">
        <v>60000</v>
      </c>
      <c r="J190" s="4">
        <v>48370</v>
      </c>
      <c r="K190" s="4"/>
      <c r="L190" s="4">
        <v>70000</v>
      </c>
      <c r="M190" s="4">
        <v>55000</v>
      </c>
      <c r="N190" s="4"/>
      <c r="O190" s="4">
        <v>70000</v>
      </c>
    </row>
    <row r="191" spans="1:15" x14ac:dyDescent="0.25">
      <c r="B191" t="s">
        <v>50</v>
      </c>
      <c r="D191" s="12"/>
      <c r="E191" s="72"/>
      <c r="F191" s="4">
        <v>7000</v>
      </c>
      <c r="G191" s="4">
        <v>66.37</v>
      </c>
      <c r="H191" s="4"/>
      <c r="I191" s="4">
        <v>7000</v>
      </c>
      <c r="J191" s="4">
        <v>1533</v>
      </c>
      <c r="K191" s="4"/>
      <c r="L191" s="4">
        <v>7000</v>
      </c>
      <c r="M191" s="4">
        <v>2000</v>
      </c>
      <c r="N191" s="4"/>
      <c r="O191" s="4">
        <v>7000</v>
      </c>
    </row>
    <row r="192" spans="1:15" x14ac:dyDescent="0.25">
      <c r="B192" t="s">
        <v>51</v>
      </c>
      <c r="D192" s="12"/>
      <c r="E192" s="72"/>
      <c r="F192" s="4">
        <v>16000</v>
      </c>
      <c r="G192" s="4">
        <v>15369</v>
      </c>
      <c r="H192" s="4"/>
      <c r="I192" s="4">
        <v>18000</v>
      </c>
      <c r="J192" s="4">
        <v>17833</v>
      </c>
      <c r="K192" s="4"/>
      <c r="L192" s="4">
        <v>25000</v>
      </c>
      <c r="M192" s="4">
        <v>25000</v>
      </c>
      <c r="N192" s="4"/>
      <c r="O192" s="4">
        <v>26000</v>
      </c>
    </row>
    <row r="193" spans="1:15" x14ac:dyDescent="0.25">
      <c r="B193" t="s">
        <v>79</v>
      </c>
      <c r="D193" s="12"/>
      <c r="E193" s="31"/>
      <c r="F193" s="4">
        <v>150000</v>
      </c>
      <c r="G193" s="4">
        <v>0</v>
      </c>
      <c r="H193" s="4"/>
      <c r="I193" s="4">
        <v>150000</v>
      </c>
      <c r="J193" s="4">
        <v>0</v>
      </c>
      <c r="K193" s="4"/>
      <c r="L193" s="4">
        <v>0</v>
      </c>
      <c r="M193" s="4">
        <v>0</v>
      </c>
      <c r="N193" s="4"/>
      <c r="O193" s="4">
        <v>0</v>
      </c>
    </row>
    <row r="194" spans="1:15" x14ac:dyDescent="0.25">
      <c r="B194" t="s">
        <v>34</v>
      </c>
      <c r="D194" s="12"/>
      <c r="E194" s="72"/>
      <c r="F194" s="4">
        <v>30000</v>
      </c>
      <c r="G194" s="4">
        <v>0</v>
      </c>
      <c r="H194" s="4"/>
      <c r="I194" s="4">
        <v>30000</v>
      </c>
      <c r="J194" s="4">
        <v>1530</v>
      </c>
      <c r="K194" s="4"/>
      <c r="L194" s="4">
        <v>30000</v>
      </c>
      <c r="M194" s="4">
        <v>25000</v>
      </c>
      <c r="N194" s="4"/>
      <c r="O194" s="4">
        <v>30000</v>
      </c>
    </row>
    <row r="195" spans="1:15" x14ac:dyDescent="0.25">
      <c r="B195" t="s">
        <v>75</v>
      </c>
      <c r="D195" s="12"/>
      <c r="E195" s="31"/>
      <c r="F195" s="4">
        <v>0</v>
      </c>
      <c r="G195" s="4">
        <v>0</v>
      </c>
      <c r="H195" s="4"/>
      <c r="I195" s="4">
        <v>0</v>
      </c>
      <c r="J195" s="4">
        <v>0</v>
      </c>
      <c r="K195" s="4"/>
      <c r="L195" s="4">
        <v>0</v>
      </c>
      <c r="M195" s="4">
        <v>0</v>
      </c>
      <c r="N195" s="4"/>
      <c r="O195" s="4">
        <v>0</v>
      </c>
    </row>
    <row r="196" spans="1:15" x14ac:dyDescent="0.25">
      <c r="D196" s="17"/>
      <c r="E196" s="152"/>
      <c r="F196" s="77">
        <f>SUM(F187:F195)</f>
        <v>303600</v>
      </c>
      <c r="G196" s="77">
        <f>SUM(G187:G195)</f>
        <v>80843.37</v>
      </c>
      <c r="H196" s="77"/>
      <c r="I196" s="77">
        <f>SUM(I187:I195)</f>
        <v>315600</v>
      </c>
      <c r="J196" s="77">
        <f>SUM(J187:J195)</f>
        <v>107036</v>
      </c>
      <c r="K196" s="77"/>
      <c r="L196" s="77">
        <f>SUM(L187:L195)</f>
        <v>184600</v>
      </c>
      <c r="M196" s="77">
        <f>SUM(M187:M195)</f>
        <v>149000</v>
      </c>
      <c r="N196" s="77"/>
      <c r="O196" s="77">
        <f>SUM(O187:O195)</f>
        <v>195600</v>
      </c>
    </row>
    <row r="197" spans="1:15" x14ac:dyDescent="0.25">
      <c r="D197" s="17"/>
      <c r="E197" s="78"/>
      <c r="F197" s="82"/>
      <c r="G197" s="82"/>
      <c r="H197" s="82"/>
      <c r="I197" s="82"/>
      <c r="J197" s="82"/>
      <c r="K197" s="82"/>
      <c r="L197" s="82"/>
      <c r="M197" s="82"/>
      <c r="N197" s="82"/>
      <c r="O197" s="82"/>
    </row>
    <row r="198" spans="1:15" x14ac:dyDescent="0.25">
      <c r="A198" s="32" t="s">
        <v>102</v>
      </c>
      <c r="D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</row>
    <row r="199" spans="1:15" x14ac:dyDescent="0.25">
      <c r="B199" t="s">
        <v>33</v>
      </c>
      <c r="D199" s="16"/>
      <c r="E199" s="72"/>
      <c r="F199" s="3">
        <v>2600</v>
      </c>
      <c r="G199" s="4">
        <v>1290</v>
      </c>
      <c r="H199" s="3"/>
      <c r="I199" s="3">
        <v>3000</v>
      </c>
      <c r="J199" s="4">
        <v>1459</v>
      </c>
      <c r="K199" s="3"/>
      <c r="L199" s="3">
        <v>3000</v>
      </c>
      <c r="M199" s="3">
        <v>2000</v>
      </c>
      <c r="N199" s="3"/>
      <c r="O199" s="3">
        <v>3000</v>
      </c>
    </row>
    <row r="200" spans="1:15" x14ac:dyDescent="0.25">
      <c r="B200" t="s">
        <v>111</v>
      </c>
      <c r="D200" s="12"/>
      <c r="E200" s="72"/>
      <c r="F200" s="4">
        <v>15000</v>
      </c>
      <c r="G200" s="4">
        <v>8654</v>
      </c>
      <c r="H200" s="4"/>
      <c r="I200" s="4">
        <v>15000</v>
      </c>
      <c r="J200" s="4">
        <v>10995</v>
      </c>
      <c r="K200" s="4"/>
      <c r="L200" s="4">
        <v>15000</v>
      </c>
      <c r="M200" s="4">
        <v>13000</v>
      </c>
      <c r="N200" s="4"/>
      <c r="O200" s="4">
        <v>16000</v>
      </c>
    </row>
    <row r="201" spans="1:15" x14ac:dyDescent="0.25">
      <c r="B201" t="s">
        <v>141</v>
      </c>
      <c r="D201" s="12"/>
      <c r="E201" s="72"/>
      <c r="F201" s="4">
        <v>20000</v>
      </c>
      <c r="G201" s="4">
        <v>179</v>
      </c>
      <c r="H201" s="4"/>
      <c r="I201" s="4">
        <v>20000</v>
      </c>
      <c r="J201" s="4">
        <v>7150</v>
      </c>
      <c r="K201" s="4"/>
      <c r="L201" s="4">
        <v>20000</v>
      </c>
      <c r="M201" s="4">
        <v>5000</v>
      </c>
      <c r="N201" s="4"/>
      <c r="O201" s="4">
        <v>20000</v>
      </c>
    </row>
    <row r="202" spans="1:15" x14ac:dyDescent="0.25">
      <c r="B202" t="s">
        <v>86</v>
      </c>
      <c r="D202" s="12"/>
      <c r="E202" s="72"/>
      <c r="F202" s="4">
        <v>6000</v>
      </c>
      <c r="G202" s="4">
        <v>30356</v>
      </c>
      <c r="H202" s="4"/>
      <c r="I202" s="4">
        <v>40000</v>
      </c>
      <c r="J202" s="4">
        <v>24672</v>
      </c>
      <c r="K202" s="4"/>
      <c r="L202" s="4">
        <v>50000</v>
      </c>
      <c r="M202" s="4">
        <v>30000</v>
      </c>
      <c r="N202" s="4"/>
      <c r="O202" s="4">
        <v>50000</v>
      </c>
    </row>
    <row r="203" spans="1:15" x14ac:dyDescent="0.25">
      <c r="B203" t="s">
        <v>50</v>
      </c>
      <c r="D203" s="12"/>
      <c r="E203" s="72"/>
      <c r="F203" s="4">
        <v>5000</v>
      </c>
      <c r="G203" s="4">
        <v>258</v>
      </c>
      <c r="H203" s="4"/>
      <c r="I203" s="4">
        <v>5000</v>
      </c>
      <c r="J203" s="4">
        <v>62</v>
      </c>
      <c r="K203" s="4"/>
      <c r="L203" s="4">
        <v>5000</v>
      </c>
      <c r="M203" s="4">
        <v>1000</v>
      </c>
      <c r="N203" s="4"/>
      <c r="O203" s="4">
        <v>5000</v>
      </c>
    </row>
    <row r="204" spans="1:15" x14ac:dyDescent="0.25">
      <c r="B204" t="s">
        <v>51</v>
      </c>
      <c r="D204" s="12"/>
      <c r="E204" s="31">
        <v>0</v>
      </c>
      <c r="F204" s="4">
        <v>0</v>
      </c>
      <c r="G204" s="69">
        <v>0</v>
      </c>
      <c r="H204" s="4"/>
      <c r="I204" s="4">
        <v>0</v>
      </c>
      <c r="J204" s="69">
        <v>0</v>
      </c>
      <c r="K204" s="4"/>
      <c r="L204" s="4">
        <v>0</v>
      </c>
      <c r="M204" s="4">
        <v>0</v>
      </c>
      <c r="N204" s="4"/>
      <c r="O204" s="4">
        <v>0</v>
      </c>
    </row>
    <row r="205" spans="1:15" x14ac:dyDescent="0.25">
      <c r="B205" t="s">
        <v>79</v>
      </c>
      <c r="D205" s="12"/>
      <c r="E205" s="72"/>
      <c r="F205" s="4">
        <v>120000</v>
      </c>
      <c r="G205" s="4">
        <v>74800</v>
      </c>
      <c r="H205" s="4"/>
      <c r="I205" s="4">
        <v>120000</v>
      </c>
      <c r="J205" s="31">
        <v>74690</v>
      </c>
      <c r="K205" s="4"/>
      <c r="L205" s="4">
        <v>120000</v>
      </c>
      <c r="M205" s="31">
        <v>80000</v>
      </c>
      <c r="N205" s="4"/>
      <c r="O205" s="4">
        <v>120000</v>
      </c>
    </row>
    <row r="206" spans="1:15" x14ac:dyDescent="0.25">
      <c r="B206" t="s">
        <v>34</v>
      </c>
      <c r="D206" s="12"/>
      <c r="E206" s="72"/>
      <c r="F206" s="4">
        <v>30000</v>
      </c>
      <c r="G206" s="4">
        <v>0</v>
      </c>
      <c r="H206" s="4"/>
      <c r="I206" s="4">
        <v>30000</v>
      </c>
      <c r="J206" s="4">
        <v>466</v>
      </c>
      <c r="K206" s="4"/>
      <c r="L206" s="4">
        <v>30000</v>
      </c>
      <c r="M206" s="4">
        <v>1000</v>
      </c>
      <c r="N206" s="4"/>
      <c r="O206" s="4">
        <v>30000</v>
      </c>
    </row>
    <row r="207" spans="1:15" x14ac:dyDescent="0.25">
      <c r="B207" t="s">
        <v>75</v>
      </c>
      <c r="D207" s="12"/>
      <c r="E207" s="72"/>
      <c r="F207" s="4">
        <v>0</v>
      </c>
      <c r="G207" s="4">
        <v>0</v>
      </c>
      <c r="H207" s="4"/>
      <c r="I207" s="4">
        <v>0</v>
      </c>
      <c r="J207" s="4">
        <v>0</v>
      </c>
      <c r="K207" s="4"/>
      <c r="L207" s="4">
        <v>0</v>
      </c>
      <c r="M207" s="4">
        <v>0</v>
      </c>
      <c r="N207" s="4"/>
      <c r="O207" s="4">
        <v>0</v>
      </c>
    </row>
    <row r="208" spans="1:15" x14ac:dyDescent="0.25">
      <c r="D208" s="17"/>
      <c r="E208" s="152"/>
      <c r="F208" s="77">
        <f>SUM(F199:F207)</f>
        <v>198600</v>
      </c>
      <c r="G208" s="77">
        <f>SUM(G199:G207)</f>
        <v>115537</v>
      </c>
      <c r="H208" s="77"/>
      <c r="I208" s="77">
        <f>SUM(I199:I207)</f>
        <v>233000</v>
      </c>
      <c r="J208" s="77">
        <f>SUM(J199:J207)</f>
        <v>119494</v>
      </c>
      <c r="K208" s="77"/>
      <c r="L208" s="77">
        <f>SUM(L199:L207)</f>
        <v>243000</v>
      </c>
      <c r="M208" s="77">
        <f>SUM(M199:M207)</f>
        <v>132000</v>
      </c>
      <c r="N208" s="77"/>
      <c r="O208" s="77">
        <f>SUM(O199:O207)</f>
        <v>244000</v>
      </c>
    </row>
    <row r="209" spans="1:15" x14ac:dyDescent="0.25">
      <c r="A209" s="7" t="s">
        <v>104</v>
      </c>
    </row>
    <row r="210" spans="1:15" x14ac:dyDescent="0.25">
      <c r="B210" s="7"/>
      <c r="C210" s="7"/>
      <c r="D210" s="12"/>
      <c r="E210" s="24"/>
      <c r="F210" s="17"/>
      <c r="G210" s="17"/>
      <c r="H210" s="17"/>
      <c r="I210" s="17"/>
      <c r="J210" s="17"/>
      <c r="K210" s="17"/>
      <c r="L210" s="17"/>
      <c r="M210" s="17"/>
      <c r="N210" s="17"/>
      <c r="O210" s="17"/>
    </row>
    <row r="211" spans="1:15" x14ac:dyDescent="0.25">
      <c r="B211" s="79" t="s">
        <v>2</v>
      </c>
      <c r="C211" s="79"/>
      <c r="D211" s="80"/>
      <c r="E211" s="163"/>
      <c r="F211" s="163">
        <f>F21</f>
        <v>700700</v>
      </c>
      <c r="G211" s="163">
        <f>G21</f>
        <v>531181.6</v>
      </c>
      <c r="H211" s="163"/>
      <c r="I211" s="163">
        <f>I21</f>
        <v>734400</v>
      </c>
      <c r="J211" s="163">
        <f>J21</f>
        <v>608637</v>
      </c>
      <c r="K211" s="163"/>
      <c r="L211" s="163">
        <f>L21</f>
        <v>759600</v>
      </c>
      <c r="M211" s="163">
        <f>M21</f>
        <v>662400</v>
      </c>
      <c r="N211" s="163"/>
      <c r="O211" s="163">
        <f>O21</f>
        <v>904600</v>
      </c>
    </row>
    <row r="212" spans="1:15" x14ac:dyDescent="0.25">
      <c r="B212" s="79" t="s">
        <v>15</v>
      </c>
      <c r="C212" s="79"/>
      <c r="D212" s="80"/>
      <c r="E212" s="163"/>
      <c r="F212" s="163">
        <f>F31</f>
        <v>1169000</v>
      </c>
      <c r="G212" s="163">
        <f>G31</f>
        <v>312539</v>
      </c>
      <c r="H212" s="163"/>
      <c r="I212" s="163">
        <f>I31</f>
        <v>1153000</v>
      </c>
      <c r="J212" s="163">
        <f>J31</f>
        <v>469779</v>
      </c>
      <c r="K212" s="163"/>
      <c r="L212" s="163">
        <f>L31</f>
        <v>885000</v>
      </c>
      <c r="M212" s="163">
        <f>M31</f>
        <v>667000</v>
      </c>
      <c r="N212" s="163"/>
      <c r="O212" s="163">
        <f>O31</f>
        <v>902000</v>
      </c>
    </row>
    <row r="213" spans="1:15" x14ac:dyDescent="0.25">
      <c r="B213" s="79" t="s">
        <v>18</v>
      </c>
      <c r="C213" s="79"/>
      <c r="D213" s="80"/>
      <c r="E213" s="163"/>
      <c r="F213" s="163">
        <f>F45</f>
        <v>198400</v>
      </c>
      <c r="G213" s="163">
        <f>G45</f>
        <v>138977</v>
      </c>
      <c r="H213" s="163"/>
      <c r="I213" s="163">
        <f>I45</f>
        <v>198200</v>
      </c>
      <c r="J213" s="163">
        <f>J45</f>
        <v>151899</v>
      </c>
      <c r="K213" s="163"/>
      <c r="L213" s="163">
        <f>L45</f>
        <v>227700</v>
      </c>
      <c r="M213" s="163">
        <f>M45</f>
        <v>204650</v>
      </c>
      <c r="N213" s="163"/>
      <c r="O213" s="163">
        <f>O45</f>
        <v>274200</v>
      </c>
    </row>
    <row r="214" spans="1:15" x14ac:dyDescent="0.25">
      <c r="B214" s="79" t="s">
        <v>105</v>
      </c>
      <c r="C214" s="79"/>
      <c r="D214" s="80"/>
      <c r="E214" s="163"/>
      <c r="F214" s="163">
        <f>F61</f>
        <v>1242600</v>
      </c>
      <c r="G214" s="163">
        <f>G61</f>
        <v>1094352</v>
      </c>
      <c r="H214" s="163"/>
      <c r="I214" s="163">
        <f>I61</f>
        <v>1512600</v>
      </c>
      <c r="J214" s="163">
        <f>J61</f>
        <v>1206296</v>
      </c>
      <c r="K214" s="163"/>
      <c r="L214" s="164">
        <f>L61</f>
        <v>2178600</v>
      </c>
      <c r="M214" s="164">
        <f>M61</f>
        <v>1648700</v>
      </c>
      <c r="N214" s="163"/>
      <c r="O214" s="164">
        <f>O61</f>
        <v>2712100</v>
      </c>
    </row>
    <row r="215" spans="1:15" x14ac:dyDescent="0.25">
      <c r="B215" s="79" t="s">
        <v>32</v>
      </c>
      <c r="C215" s="79"/>
      <c r="D215" s="80"/>
      <c r="E215" s="163"/>
      <c r="F215" s="163">
        <f>F68</f>
        <v>770000</v>
      </c>
      <c r="G215" s="163">
        <f>G68</f>
        <v>332392</v>
      </c>
      <c r="H215" s="163"/>
      <c r="I215" s="163">
        <f>I68</f>
        <v>1090000</v>
      </c>
      <c r="J215" s="163">
        <f>J68</f>
        <v>381921.44</v>
      </c>
      <c r="K215" s="163"/>
      <c r="L215" s="163">
        <f>L68</f>
        <v>910000</v>
      </c>
      <c r="M215" s="163">
        <f>M68</f>
        <v>678871</v>
      </c>
      <c r="N215" s="163"/>
      <c r="O215" s="163">
        <f>O68</f>
        <v>930000</v>
      </c>
    </row>
    <row r="216" spans="1:15" x14ac:dyDescent="0.25">
      <c r="B216" s="79" t="s">
        <v>122</v>
      </c>
      <c r="C216" s="79"/>
      <c r="D216" s="80"/>
      <c r="E216" s="163"/>
      <c r="F216" s="163">
        <f>F79</f>
        <v>227000</v>
      </c>
      <c r="G216" s="163">
        <f>G79</f>
        <v>150533</v>
      </c>
      <c r="H216" s="163"/>
      <c r="I216" s="163">
        <f>I79</f>
        <v>227000</v>
      </c>
      <c r="J216" s="163">
        <f>J79</f>
        <v>134071</v>
      </c>
      <c r="K216" s="163"/>
      <c r="L216" s="163">
        <f>L79</f>
        <v>244000</v>
      </c>
      <c r="M216" s="163">
        <f>M79</f>
        <v>170000</v>
      </c>
      <c r="N216" s="163"/>
      <c r="O216" s="163">
        <f>O79</f>
        <v>256000</v>
      </c>
    </row>
    <row r="217" spans="1:15" x14ac:dyDescent="0.25">
      <c r="B217" s="79" t="s">
        <v>123</v>
      </c>
      <c r="C217" s="79"/>
      <c r="D217" s="80"/>
      <c r="E217" s="163"/>
      <c r="F217" s="163">
        <f>F90</f>
        <v>211500</v>
      </c>
      <c r="G217" s="163">
        <f>G90</f>
        <v>115872</v>
      </c>
      <c r="H217" s="163"/>
      <c r="I217" s="163">
        <f>I90</f>
        <v>223500</v>
      </c>
      <c r="J217" s="163">
        <f>J90</f>
        <v>171673</v>
      </c>
      <c r="K217" s="163"/>
      <c r="L217" s="163">
        <f>L90</f>
        <v>236000</v>
      </c>
      <c r="M217" s="163">
        <f>M90</f>
        <v>201000</v>
      </c>
      <c r="N217" s="163"/>
      <c r="O217" s="163">
        <f>O90</f>
        <v>252000</v>
      </c>
    </row>
    <row r="218" spans="1:15" x14ac:dyDescent="0.25">
      <c r="B218" s="79" t="s">
        <v>124</v>
      </c>
      <c r="C218" s="79"/>
      <c r="D218" s="80"/>
      <c r="E218" s="163"/>
      <c r="F218" s="163">
        <f>F105</f>
        <v>383000</v>
      </c>
      <c r="G218" s="163">
        <f>G105</f>
        <v>326367</v>
      </c>
      <c r="H218" s="163"/>
      <c r="I218" s="163">
        <f>I105</f>
        <v>390000</v>
      </c>
      <c r="J218" s="163">
        <f>J105</f>
        <v>309470</v>
      </c>
      <c r="K218" s="163"/>
      <c r="L218" s="163">
        <f>L105</f>
        <v>416000</v>
      </c>
      <c r="M218" s="163">
        <f>M105</f>
        <v>371000</v>
      </c>
      <c r="N218" s="163"/>
      <c r="O218" s="163">
        <f>O105</f>
        <v>561000</v>
      </c>
    </row>
    <row r="219" spans="1:15" x14ac:dyDescent="0.25">
      <c r="B219" s="79" t="s">
        <v>125</v>
      </c>
      <c r="C219" s="79"/>
      <c r="D219" s="80"/>
      <c r="E219" s="163"/>
      <c r="F219" s="163">
        <f>F116</f>
        <v>186000</v>
      </c>
      <c r="G219" s="163">
        <f>G116</f>
        <v>60761</v>
      </c>
      <c r="H219" s="163"/>
      <c r="I219" s="163">
        <f>I116</f>
        <v>188000</v>
      </c>
      <c r="J219" s="163">
        <f>J116</f>
        <v>80465</v>
      </c>
      <c r="K219" s="163"/>
      <c r="L219" s="163">
        <f>L116</f>
        <v>277000</v>
      </c>
      <c r="M219" s="163">
        <f>M116</f>
        <v>96500</v>
      </c>
      <c r="N219" s="163"/>
      <c r="O219" s="163">
        <f>O116</f>
        <v>293000</v>
      </c>
    </row>
    <row r="220" spans="1:15" x14ac:dyDescent="0.25">
      <c r="B220" s="79" t="s">
        <v>126</v>
      </c>
      <c r="C220" s="79"/>
      <c r="D220" s="80"/>
      <c r="E220" s="163"/>
      <c r="F220" s="163">
        <f>F128</f>
        <v>259000</v>
      </c>
      <c r="G220" s="163">
        <f>G128</f>
        <v>161386</v>
      </c>
      <c r="H220" s="163"/>
      <c r="I220" s="163">
        <f>I128</f>
        <v>266000</v>
      </c>
      <c r="J220" s="163">
        <f>J128</f>
        <v>211111</v>
      </c>
      <c r="K220" s="163"/>
      <c r="L220" s="163">
        <f>L128</f>
        <v>434500</v>
      </c>
      <c r="M220" s="163">
        <f>M128</f>
        <v>392000</v>
      </c>
      <c r="N220" s="163"/>
      <c r="O220" s="163">
        <f>O128</f>
        <v>368000</v>
      </c>
    </row>
    <row r="221" spans="1:15" x14ac:dyDescent="0.25">
      <c r="B221" s="79" t="s">
        <v>127</v>
      </c>
      <c r="C221" s="79"/>
      <c r="D221" s="80"/>
      <c r="E221" s="163"/>
      <c r="F221" s="163">
        <f>F140</f>
        <v>620000</v>
      </c>
      <c r="G221" s="163">
        <f>G140</f>
        <v>257216</v>
      </c>
      <c r="H221" s="163"/>
      <c r="I221" s="163">
        <f>I140</f>
        <v>615000</v>
      </c>
      <c r="J221" s="163">
        <f>J140</f>
        <v>305032</v>
      </c>
      <c r="K221" s="163"/>
      <c r="L221" s="163">
        <f>L140</f>
        <v>677000</v>
      </c>
      <c r="M221" s="163">
        <f>M140</f>
        <v>477000</v>
      </c>
      <c r="N221" s="163"/>
      <c r="O221" s="163">
        <f>O140</f>
        <v>590000</v>
      </c>
    </row>
    <row r="222" spans="1:15" x14ac:dyDescent="0.25">
      <c r="B222" s="79" t="s">
        <v>128</v>
      </c>
      <c r="C222" s="79"/>
      <c r="D222" s="80"/>
      <c r="E222" s="163"/>
      <c r="F222" s="163">
        <f>F152</f>
        <v>165000</v>
      </c>
      <c r="G222" s="163">
        <f>G152</f>
        <v>89920</v>
      </c>
      <c r="H222" s="163"/>
      <c r="I222" s="163">
        <f>I152</f>
        <v>169000</v>
      </c>
      <c r="J222" s="163">
        <f>J152</f>
        <v>102407</v>
      </c>
      <c r="K222" s="163"/>
      <c r="L222" s="164">
        <f>L152</f>
        <v>206000</v>
      </c>
      <c r="M222" s="164">
        <f>M152</f>
        <v>175500</v>
      </c>
      <c r="N222" s="163"/>
      <c r="O222" s="164">
        <f>O152</f>
        <v>357000</v>
      </c>
    </row>
    <row r="223" spans="1:15" x14ac:dyDescent="0.25">
      <c r="B223" s="79" t="s">
        <v>129</v>
      </c>
      <c r="C223" s="79"/>
      <c r="D223" s="80"/>
      <c r="E223" s="163"/>
      <c r="F223" s="163">
        <f>F164</f>
        <v>1092000</v>
      </c>
      <c r="G223" s="163">
        <f>G164</f>
        <v>834446</v>
      </c>
      <c r="H223" s="163"/>
      <c r="I223" s="163">
        <f>I164</f>
        <v>1200000</v>
      </c>
      <c r="J223" s="163">
        <f>J164</f>
        <v>912467</v>
      </c>
      <c r="K223" s="163"/>
      <c r="L223" s="164">
        <f>L164</f>
        <v>1465000</v>
      </c>
      <c r="M223" s="164">
        <f>M164</f>
        <v>1272000</v>
      </c>
      <c r="N223" s="163"/>
      <c r="O223" s="164">
        <f>O164</f>
        <v>1520000</v>
      </c>
    </row>
    <row r="224" spans="1:15" x14ac:dyDescent="0.25">
      <c r="B224" s="79" t="s">
        <v>130</v>
      </c>
      <c r="C224" s="79"/>
      <c r="D224" s="80"/>
      <c r="E224" s="163"/>
      <c r="F224" s="163">
        <f>F176</f>
        <v>189000</v>
      </c>
      <c r="G224" s="163">
        <f>G176</f>
        <v>139800</v>
      </c>
      <c r="H224" s="163"/>
      <c r="I224" s="163">
        <f>I176</f>
        <v>191000</v>
      </c>
      <c r="J224" s="163">
        <f>J176</f>
        <v>131499</v>
      </c>
      <c r="K224" s="163"/>
      <c r="L224" s="163">
        <f>L176</f>
        <v>221000</v>
      </c>
      <c r="M224" s="163">
        <f>M176</f>
        <v>151000</v>
      </c>
      <c r="N224" s="163"/>
      <c r="O224" s="163">
        <f>O176</f>
        <v>295000</v>
      </c>
    </row>
    <row r="225" spans="1:15" x14ac:dyDescent="0.25">
      <c r="B225" s="79" t="s">
        <v>131</v>
      </c>
      <c r="C225" s="79"/>
      <c r="D225" s="80"/>
      <c r="E225" s="163"/>
      <c r="F225" s="163">
        <f>F196</f>
        <v>303600</v>
      </c>
      <c r="G225" s="163">
        <f>G196</f>
        <v>80843.37</v>
      </c>
      <c r="H225" s="163"/>
      <c r="I225" s="163">
        <f>I196</f>
        <v>315600</v>
      </c>
      <c r="J225" s="163">
        <f>J196</f>
        <v>107036</v>
      </c>
      <c r="K225" s="163"/>
      <c r="L225" s="163">
        <f>L196</f>
        <v>184600</v>
      </c>
      <c r="M225" s="163">
        <f>M196</f>
        <v>149000</v>
      </c>
      <c r="N225" s="163"/>
      <c r="O225" s="163">
        <f>O196</f>
        <v>195600</v>
      </c>
    </row>
    <row r="226" spans="1:15" x14ac:dyDescent="0.25">
      <c r="B226" s="79" t="s">
        <v>132</v>
      </c>
      <c r="C226" s="79"/>
      <c r="D226" s="80"/>
      <c r="E226" s="163"/>
      <c r="F226" s="163">
        <f>F208</f>
        <v>198600</v>
      </c>
      <c r="G226" s="163">
        <f>G208</f>
        <v>115537</v>
      </c>
      <c r="H226" s="163"/>
      <c r="I226" s="163">
        <f>I208</f>
        <v>233000</v>
      </c>
      <c r="J226" s="163">
        <f>J208</f>
        <v>119494</v>
      </c>
      <c r="K226" s="163"/>
      <c r="L226" s="163">
        <f>L208</f>
        <v>243000</v>
      </c>
      <c r="M226" s="163">
        <f>M208</f>
        <v>132000</v>
      </c>
      <c r="N226" s="163"/>
      <c r="O226" s="163">
        <f>O208</f>
        <v>244000</v>
      </c>
    </row>
    <row r="227" spans="1:15" x14ac:dyDescent="0.25">
      <c r="A227" s="30"/>
      <c r="B227" s="7" t="s">
        <v>35</v>
      </c>
      <c r="C227" s="7"/>
      <c r="D227" s="16"/>
      <c r="E227" s="48"/>
      <c r="F227" s="161">
        <f>SUM(F211:F226)</f>
        <v>7915400</v>
      </c>
      <c r="G227" s="161">
        <f>SUM(G211:G226)</f>
        <v>4742122.97</v>
      </c>
      <c r="H227" s="161"/>
      <c r="I227" s="161">
        <f>SUM(I211:I226)</f>
        <v>8706300</v>
      </c>
      <c r="J227" s="161">
        <f>SUM(J211:J226)</f>
        <v>5403257.4399999995</v>
      </c>
      <c r="K227" s="161"/>
      <c r="L227" s="162">
        <f>SUM(L211:L226)</f>
        <v>9565000</v>
      </c>
      <c r="M227" s="162">
        <f>SUM(M211:M226)</f>
        <v>7448621</v>
      </c>
      <c r="N227" s="161"/>
      <c r="O227" s="162">
        <f>SUM(O211:O226)</f>
        <v>10654500</v>
      </c>
    </row>
    <row r="228" spans="1:15" x14ac:dyDescent="0.25">
      <c r="A228" s="30"/>
      <c r="C228" s="19"/>
    </row>
    <row r="229" spans="1:15" x14ac:dyDescent="0.25">
      <c r="C229" s="19"/>
    </row>
    <row r="230" spans="1:15" x14ac:dyDescent="0.25">
      <c r="A230" s="38" t="s">
        <v>109</v>
      </c>
      <c r="B230" t="s">
        <v>110</v>
      </c>
    </row>
    <row r="232" spans="1:15" ht="15.6" x14ac:dyDescent="0.3">
      <c r="B232" s="74" t="s">
        <v>138</v>
      </c>
      <c r="C232" s="74"/>
      <c r="D232" s="32"/>
    </row>
    <row r="233" spans="1:15" ht="15" x14ac:dyDescent="0.25">
      <c r="B233" s="156" t="s">
        <v>167</v>
      </c>
      <c r="C233" s="157"/>
      <c r="D233" s="34"/>
    </row>
    <row r="234" spans="1:15" ht="15" x14ac:dyDescent="0.25">
      <c r="B234" s="40"/>
      <c r="C234" s="40"/>
      <c r="D234" s="34"/>
    </row>
  </sheetData>
  <mergeCells count="3">
    <mergeCell ref="A3:M3"/>
    <mergeCell ref="A1:O1"/>
    <mergeCell ref="A2:O2"/>
  </mergeCells>
  <phoneticPr fontId="0" type="noConversion"/>
  <printOptions horizontalCentered="1"/>
  <pageMargins left="0.34" right="0.21" top="0.35" bottom="0.25" header="0.39" footer="0.5"/>
  <pageSetup scale="65" orientation="portrait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O57"/>
  <sheetViews>
    <sheetView topLeftCell="A21" workbookViewId="0">
      <selection activeCell="A2" sqref="A2:O2"/>
    </sheetView>
  </sheetViews>
  <sheetFormatPr defaultRowHeight="13.2" x14ac:dyDescent="0.25"/>
  <cols>
    <col min="1" max="1" width="2.6640625" customWidth="1"/>
    <col min="4" max="4" width="15.5546875" customWidth="1"/>
    <col min="5" max="5" width="0.6640625" customWidth="1"/>
    <col min="6" max="7" width="13.109375" customWidth="1"/>
    <col min="8" max="8" width="0.6640625" customWidth="1"/>
    <col min="9" max="9" width="13.109375" customWidth="1"/>
    <col min="10" max="10" width="14.109375" bestFit="1" customWidth="1"/>
    <col min="11" max="11" width="0.6640625" customWidth="1"/>
    <col min="12" max="12" width="15.21875" customWidth="1"/>
    <col min="13" max="13" width="13.109375" bestFit="1" customWidth="1"/>
    <col min="14" max="14" width="0.6640625" customWidth="1"/>
    <col min="15" max="15" width="14.109375" bestFit="1" customWidth="1"/>
  </cols>
  <sheetData>
    <row r="1" spans="1:15" ht="13.5" customHeight="1" x14ac:dyDescent="0.3">
      <c r="A1" s="170" t="s">
        <v>59</v>
      </c>
      <c r="B1" s="170"/>
      <c r="C1" s="170"/>
      <c r="D1" s="170"/>
      <c r="E1" s="171"/>
      <c r="F1" s="171"/>
      <c r="G1" s="168"/>
      <c r="H1" s="168"/>
      <c r="I1" s="168"/>
      <c r="J1" s="168"/>
      <c r="K1" s="168"/>
      <c r="L1" s="168"/>
      <c r="M1" s="168"/>
      <c r="N1" s="168"/>
      <c r="O1" s="168"/>
    </row>
    <row r="2" spans="1:15" ht="13.5" customHeight="1" x14ac:dyDescent="0.3">
      <c r="A2" s="175" t="s">
        <v>190</v>
      </c>
      <c r="B2" s="175"/>
      <c r="C2" s="175"/>
      <c r="D2" s="175"/>
      <c r="E2" s="176"/>
      <c r="F2" s="176"/>
      <c r="G2" s="177"/>
      <c r="H2" s="177"/>
      <c r="I2" s="177"/>
      <c r="J2" s="177"/>
      <c r="K2" s="177"/>
      <c r="L2" s="168"/>
      <c r="M2" s="168"/>
      <c r="N2" s="168"/>
      <c r="O2" s="168"/>
    </row>
    <row r="3" spans="1:15" ht="14.25" customHeight="1" x14ac:dyDescent="0.3">
      <c r="A3" s="169"/>
      <c r="B3" s="169"/>
      <c r="C3" s="169"/>
      <c r="D3" s="169"/>
      <c r="E3" s="171"/>
      <c r="F3" s="171"/>
      <c r="G3" s="168"/>
      <c r="H3" s="168"/>
      <c r="I3" s="168"/>
      <c r="J3" s="168"/>
      <c r="K3" s="168"/>
    </row>
    <row r="5" spans="1:15" x14ac:dyDescent="0.25">
      <c r="E5" s="1"/>
      <c r="F5" s="172">
        <v>2023</v>
      </c>
      <c r="G5" s="174"/>
      <c r="H5" s="160"/>
      <c r="I5" s="172">
        <v>2024</v>
      </c>
      <c r="J5" s="173"/>
      <c r="K5" s="1"/>
      <c r="L5" s="172">
        <v>2025</v>
      </c>
      <c r="M5" s="173"/>
      <c r="N5" s="11"/>
      <c r="O5" s="120">
        <v>2026</v>
      </c>
    </row>
    <row r="6" spans="1:15" x14ac:dyDescent="0.25">
      <c r="D6" s="10"/>
      <c r="E6" s="1"/>
      <c r="F6" s="1" t="s">
        <v>0</v>
      </c>
      <c r="G6" s="1" t="s">
        <v>1</v>
      </c>
      <c r="H6" s="1"/>
      <c r="I6" s="1" t="s">
        <v>0</v>
      </c>
      <c r="J6" s="1" t="s">
        <v>1</v>
      </c>
      <c r="K6" s="1"/>
      <c r="L6" s="120" t="s">
        <v>0</v>
      </c>
      <c r="M6" s="1" t="s">
        <v>148</v>
      </c>
      <c r="N6" s="1"/>
      <c r="O6" s="1" t="s">
        <v>0</v>
      </c>
    </row>
    <row r="7" spans="1:15" x14ac:dyDescent="0.25">
      <c r="A7" s="32" t="s">
        <v>98</v>
      </c>
    </row>
    <row r="8" spans="1:15" x14ac:dyDescent="0.25">
      <c r="B8" t="s">
        <v>52</v>
      </c>
      <c r="E8" s="3"/>
      <c r="F8" s="3">
        <v>4800000</v>
      </c>
      <c r="G8" s="3">
        <v>5358259</v>
      </c>
      <c r="H8" s="3"/>
      <c r="I8" s="3">
        <v>5200000</v>
      </c>
      <c r="J8" s="4">
        <v>6335794</v>
      </c>
      <c r="K8" s="3"/>
      <c r="L8" s="3">
        <v>5500000</v>
      </c>
      <c r="M8" s="4">
        <v>6000000</v>
      </c>
      <c r="N8" s="3"/>
      <c r="O8" s="4">
        <v>6000000</v>
      </c>
    </row>
    <row r="9" spans="1:15" x14ac:dyDescent="0.25">
      <c r="B9" t="s">
        <v>53</v>
      </c>
      <c r="E9" s="4"/>
      <c r="F9" s="4">
        <v>50000</v>
      </c>
      <c r="G9" s="4">
        <v>82571</v>
      </c>
      <c r="H9" s="4"/>
      <c r="I9" s="4">
        <v>50000</v>
      </c>
      <c r="J9" s="4">
        <v>75171</v>
      </c>
      <c r="K9" s="4"/>
      <c r="L9" s="4">
        <v>50000</v>
      </c>
      <c r="M9" s="4">
        <v>50000</v>
      </c>
      <c r="N9" s="4"/>
      <c r="O9" s="4">
        <v>50000</v>
      </c>
    </row>
    <row r="10" spans="1:15" x14ac:dyDescent="0.25">
      <c r="B10" t="s">
        <v>54</v>
      </c>
      <c r="E10" s="4"/>
      <c r="F10" s="4">
        <v>0</v>
      </c>
      <c r="G10" s="4">
        <v>-1428</v>
      </c>
      <c r="H10" s="4"/>
      <c r="I10" s="4">
        <v>0</v>
      </c>
      <c r="J10" s="4">
        <v>-2458</v>
      </c>
      <c r="K10" s="4"/>
      <c r="L10" s="4">
        <v>0</v>
      </c>
      <c r="M10" s="4">
        <v>0</v>
      </c>
      <c r="N10" s="4"/>
      <c r="O10" s="4"/>
    </row>
    <row r="11" spans="1:15" x14ac:dyDescent="0.25">
      <c r="B11" t="s">
        <v>55</v>
      </c>
      <c r="E11" s="4"/>
      <c r="F11" s="4">
        <v>30000</v>
      </c>
      <c r="G11" s="4">
        <v>39650</v>
      </c>
      <c r="H11" s="4"/>
      <c r="I11" s="4">
        <v>30000</v>
      </c>
      <c r="J11" s="4">
        <v>61500</v>
      </c>
      <c r="K11" s="4"/>
      <c r="L11" s="4">
        <v>30000</v>
      </c>
      <c r="M11" s="4">
        <v>75000</v>
      </c>
      <c r="N11" s="4"/>
      <c r="O11" s="4">
        <v>30000</v>
      </c>
    </row>
    <row r="12" spans="1:15" x14ac:dyDescent="0.25">
      <c r="B12" t="s">
        <v>46</v>
      </c>
      <c r="E12" s="4"/>
      <c r="F12" s="4">
        <v>0</v>
      </c>
      <c r="G12" s="4"/>
      <c r="H12" s="4"/>
      <c r="I12" s="4">
        <v>0</v>
      </c>
      <c r="J12" s="4">
        <v>0</v>
      </c>
      <c r="K12" s="4"/>
      <c r="L12" s="4">
        <v>0</v>
      </c>
      <c r="M12" s="4"/>
      <c r="N12" s="4"/>
      <c r="O12" s="4"/>
    </row>
    <row r="13" spans="1:15" x14ac:dyDescent="0.25">
      <c r="B13" t="s">
        <v>60</v>
      </c>
      <c r="E13" s="4"/>
      <c r="F13" s="4">
        <v>5000</v>
      </c>
      <c r="G13" s="4">
        <v>208287</v>
      </c>
      <c r="H13" s="4"/>
      <c r="I13" s="4">
        <v>5000</v>
      </c>
      <c r="J13" s="4">
        <v>269762</v>
      </c>
      <c r="K13" s="4"/>
      <c r="L13" s="4">
        <v>5000</v>
      </c>
      <c r="M13" s="4">
        <v>160000</v>
      </c>
      <c r="N13" s="4"/>
      <c r="O13" s="4">
        <v>50000</v>
      </c>
    </row>
    <row r="14" spans="1:15" x14ac:dyDescent="0.25">
      <c r="B14" t="s">
        <v>153</v>
      </c>
      <c r="E14" s="4"/>
      <c r="F14" s="4">
        <v>0</v>
      </c>
      <c r="G14" s="4"/>
      <c r="H14" s="4"/>
      <c r="I14" s="4">
        <v>0</v>
      </c>
      <c r="J14" s="4">
        <v>0</v>
      </c>
      <c r="K14" s="4"/>
      <c r="L14" s="4">
        <v>0</v>
      </c>
      <c r="M14" s="4">
        <v>0</v>
      </c>
      <c r="N14" s="4"/>
      <c r="O14" s="4">
        <v>0</v>
      </c>
    </row>
    <row r="15" spans="1:15" x14ac:dyDescent="0.25">
      <c r="B15" t="s">
        <v>61</v>
      </c>
      <c r="E15" s="4"/>
      <c r="F15" s="4">
        <v>5000</v>
      </c>
      <c r="G15" s="4">
        <v>8426.4</v>
      </c>
      <c r="H15" s="4"/>
      <c r="I15" s="4">
        <v>5000</v>
      </c>
      <c r="J15" s="4">
        <v>13788</v>
      </c>
      <c r="K15" s="4"/>
      <c r="L15" s="4">
        <v>5000</v>
      </c>
      <c r="M15" s="4">
        <v>35000</v>
      </c>
      <c r="N15" s="4"/>
      <c r="O15" s="4">
        <v>5000</v>
      </c>
    </row>
    <row r="16" spans="1:15" x14ac:dyDescent="0.25">
      <c r="B16" t="s">
        <v>56</v>
      </c>
      <c r="E16" s="4"/>
      <c r="F16" s="4">
        <v>5000</v>
      </c>
      <c r="G16" s="4">
        <v>13792</v>
      </c>
      <c r="H16" s="4"/>
      <c r="I16" s="4">
        <v>5000</v>
      </c>
      <c r="J16" s="4">
        <v>14627</v>
      </c>
      <c r="K16" s="4"/>
      <c r="L16" s="4">
        <v>5000</v>
      </c>
      <c r="M16" s="4">
        <v>0</v>
      </c>
      <c r="N16" s="4"/>
      <c r="O16" s="4">
        <v>5000</v>
      </c>
    </row>
    <row r="17" spans="1:15" x14ac:dyDescent="0.25">
      <c r="B17" t="s">
        <v>91</v>
      </c>
      <c r="E17" s="4"/>
      <c r="F17" s="4">
        <v>50000</v>
      </c>
      <c r="G17" s="4">
        <v>280699</v>
      </c>
      <c r="H17" s="4"/>
      <c r="I17" s="4">
        <v>50000</v>
      </c>
      <c r="J17" s="4">
        <v>194100</v>
      </c>
      <c r="K17" s="4"/>
      <c r="L17" s="4">
        <v>50000</v>
      </c>
      <c r="M17" s="4">
        <v>400000</v>
      </c>
      <c r="N17" s="4"/>
      <c r="O17" s="4">
        <v>100000</v>
      </c>
    </row>
    <row r="18" spans="1:15" x14ac:dyDescent="0.25">
      <c r="B18" t="s">
        <v>93</v>
      </c>
      <c r="E18" s="4"/>
      <c r="F18" s="4">
        <v>5000</v>
      </c>
      <c r="G18" s="4">
        <v>66069</v>
      </c>
      <c r="H18" s="4"/>
      <c r="I18" s="4">
        <v>5000</v>
      </c>
      <c r="J18" s="4">
        <v>29737</v>
      </c>
      <c r="K18" s="4"/>
      <c r="L18" s="4">
        <v>5000</v>
      </c>
      <c r="M18" s="4">
        <v>30000</v>
      </c>
      <c r="N18" s="4"/>
      <c r="O18" s="4">
        <v>10000</v>
      </c>
    </row>
    <row r="19" spans="1:15" x14ac:dyDescent="0.25">
      <c r="A19" s="154" t="s">
        <v>109</v>
      </c>
      <c r="B19" t="s">
        <v>115</v>
      </c>
      <c r="E19" s="4"/>
      <c r="F19" s="4">
        <v>3000000</v>
      </c>
      <c r="G19" s="94">
        <v>2627102</v>
      </c>
      <c r="H19" s="94"/>
      <c r="I19" s="4">
        <v>4000000</v>
      </c>
      <c r="J19" s="94">
        <v>7478889</v>
      </c>
      <c r="K19" s="4"/>
      <c r="L19" s="4">
        <v>5000000</v>
      </c>
      <c r="M19" s="4">
        <v>5000000</v>
      </c>
      <c r="N19" s="4"/>
      <c r="O19" s="31">
        <v>5000000</v>
      </c>
    </row>
    <row r="20" spans="1:15" x14ac:dyDescent="0.25">
      <c r="B20" s="7" t="s">
        <v>57</v>
      </c>
      <c r="D20" s="14"/>
      <c r="E20" s="76">
        <f t="shared" ref="E20:J20" si="0">SUM(E8:E19)</f>
        <v>0</v>
      </c>
      <c r="F20" s="76">
        <f t="shared" si="0"/>
        <v>7950000</v>
      </c>
      <c r="G20" s="76">
        <f t="shared" si="0"/>
        <v>8683427.4000000004</v>
      </c>
      <c r="H20" s="76"/>
      <c r="I20" s="76">
        <f t="shared" si="0"/>
        <v>9350000</v>
      </c>
      <c r="J20" s="76">
        <f t="shared" si="0"/>
        <v>14470910</v>
      </c>
      <c r="K20" s="76"/>
      <c r="L20" s="76">
        <f>SUM(L8:L19)</f>
        <v>10650000</v>
      </c>
      <c r="M20" s="76">
        <f t="shared" ref="M20:N20" si="1">SUM(M8:M19)</f>
        <v>11750000</v>
      </c>
      <c r="N20" s="76">
        <f t="shared" si="1"/>
        <v>0</v>
      </c>
      <c r="O20" s="76">
        <f t="shared" ref="O20" si="2">SUM(O8:O19)</f>
        <v>11250000</v>
      </c>
    </row>
    <row r="21" spans="1:15" x14ac:dyDescent="0.25">
      <c r="B21" s="34" t="s">
        <v>116</v>
      </c>
      <c r="E21" s="31"/>
      <c r="F21" s="47">
        <v>0</v>
      </c>
      <c r="G21" s="31">
        <v>0</v>
      </c>
      <c r="H21" s="31"/>
      <c r="I21" s="31">
        <v>0</v>
      </c>
      <c r="J21" s="31">
        <v>0</v>
      </c>
      <c r="K21" s="31"/>
      <c r="L21" s="31">
        <v>0</v>
      </c>
      <c r="M21" s="31">
        <v>0</v>
      </c>
      <c r="N21" s="31"/>
      <c r="O21" s="31">
        <v>0</v>
      </c>
    </row>
    <row r="22" spans="1:15" x14ac:dyDescent="0.25">
      <c r="B22" s="7" t="s">
        <v>97</v>
      </c>
      <c r="C22" s="34"/>
      <c r="D22" s="34"/>
      <c r="E22" s="36"/>
      <c r="F22" s="37">
        <f>SUM(F20:F21)</f>
        <v>7950000</v>
      </c>
      <c r="G22" s="37">
        <f>SUM(G20:G21)</f>
        <v>8683427.4000000004</v>
      </c>
      <c r="H22" s="37"/>
      <c r="I22" s="37">
        <f>SUM(I20:I21)</f>
        <v>9350000</v>
      </c>
      <c r="J22" s="37">
        <f>SUM(J20:J21)</f>
        <v>14470910</v>
      </c>
      <c r="K22" s="37"/>
      <c r="L22" s="37">
        <f>SUM(L20:L21)</f>
        <v>10650000</v>
      </c>
      <c r="M22" s="37">
        <f>SUM(M20:M21)</f>
        <v>11750000</v>
      </c>
      <c r="N22" s="36"/>
      <c r="O22" s="37">
        <f>SUM(O20:O21)</f>
        <v>11250000</v>
      </c>
    </row>
    <row r="24" spans="1:15" x14ac:dyDescent="0.25">
      <c r="F24" s="10">
        <v>2023</v>
      </c>
      <c r="G24" s="10"/>
      <c r="H24" s="10"/>
      <c r="I24" s="10">
        <v>2024</v>
      </c>
      <c r="J24" s="10"/>
      <c r="K24" s="10"/>
      <c r="L24" s="10">
        <v>2025</v>
      </c>
      <c r="M24" s="10"/>
      <c r="N24" s="10"/>
      <c r="O24" s="10">
        <v>2026</v>
      </c>
    </row>
    <row r="25" spans="1:15" x14ac:dyDescent="0.25">
      <c r="A25" s="32" t="s">
        <v>186</v>
      </c>
    </row>
    <row r="26" spans="1:15" x14ac:dyDescent="0.25">
      <c r="B26" t="s">
        <v>36</v>
      </c>
      <c r="E26" s="22"/>
      <c r="F26" s="4">
        <v>700700</v>
      </c>
      <c r="G26" s="4">
        <v>531181.6</v>
      </c>
      <c r="H26" s="4"/>
      <c r="I26" s="4">
        <v>734400</v>
      </c>
      <c r="J26" s="4">
        <v>608637</v>
      </c>
      <c r="K26" s="4"/>
      <c r="L26" s="4">
        <v>759600</v>
      </c>
      <c r="M26" s="4">
        <v>662400</v>
      </c>
      <c r="N26" s="18"/>
      <c r="O26" s="4">
        <v>904600</v>
      </c>
    </row>
    <row r="27" spans="1:15" x14ac:dyDescent="0.25">
      <c r="B27" t="s">
        <v>37</v>
      </c>
      <c r="E27" s="4"/>
      <c r="F27" s="4">
        <v>1169000</v>
      </c>
      <c r="G27" s="4">
        <v>312539</v>
      </c>
      <c r="H27" s="4"/>
      <c r="I27" s="4">
        <v>1153000</v>
      </c>
      <c r="J27" s="4">
        <v>469779</v>
      </c>
      <c r="K27" s="4"/>
      <c r="L27" s="4">
        <v>885000</v>
      </c>
      <c r="M27" s="4">
        <v>667000</v>
      </c>
      <c r="N27" s="4"/>
      <c r="O27" s="4">
        <v>902000</v>
      </c>
    </row>
    <row r="28" spans="1:15" x14ac:dyDescent="0.25">
      <c r="B28" t="s">
        <v>38</v>
      </c>
      <c r="E28" s="4"/>
      <c r="F28" s="4">
        <v>198400</v>
      </c>
      <c r="G28" s="4">
        <v>138977</v>
      </c>
      <c r="H28" s="4"/>
      <c r="I28" s="4">
        <v>198200</v>
      </c>
      <c r="J28" s="4">
        <v>151899</v>
      </c>
      <c r="K28" s="4"/>
      <c r="L28" s="4">
        <v>227700</v>
      </c>
      <c r="M28" s="4">
        <v>204650</v>
      </c>
      <c r="N28" s="4"/>
      <c r="O28" s="4">
        <v>274200</v>
      </c>
    </row>
    <row r="29" spans="1:15" x14ac:dyDescent="0.25">
      <c r="B29" t="s">
        <v>58</v>
      </c>
      <c r="E29" s="4"/>
      <c r="F29" s="4">
        <v>1242600</v>
      </c>
      <c r="G29" s="4">
        <v>1094352</v>
      </c>
      <c r="H29" s="4"/>
      <c r="I29" s="4">
        <v>1512600</v>
      </c>
      <c r="J29" s="4">
        <v>1206296</v>
      </c>
      <c r="K29" s="4"/>
      <c r="L29" s="94">
        <v>2178600</v>
      </c>
      <c r="M29" s="4">
        <v>1648700</v>
      </c>
      <c r="N29" s="4"/>
      <c r="O29" s="4">
        <v>2712100</v>
      </c>
    </row>
    <row r="30" spans="1:15" x14ac:dyDescent="0.25">
      <c r="B30" t="s">
        <v>39</v>
      </c>
      <c r="E30" s="4"/>
      <c r="F30" s="4">
        <v>770000</v>
      </c>
      <c r="G30" s="31">
        <v>332392</v>
      </c>
      <c r="H30" s="31"/>
      <c r="I30" s="4">
        <v>1090000</v>
      </c>
      <c r="J30" s="31">
        <v>381921</v>
      </c>
      <c r="K30" s="4"/>
      <c r="L30" s="4">
        <v>910000</v>
      </c>
      <c r="M30" s="4">
        <v>678871</v>
      </c>
      <c r="N30" s="4"/>
      <c r="O30" s="4">
        <v>930000</v>
      </c>
    </row>
    <row r="31" spans="1:15" x14ac:dyDescent="0.25">
      <c r="B31" t="s">
        <v>62</v>
      </c>
      <c r="E31" s="4"/>
      <c r="F31" s="4">
        <v>227000</v>
      </c>
      <c r="G31" s="4">
        <v>150533</v>
      </c>
      <c r="H31" s="4"/>
      <c r="I31" s="4">
        <v>227000</v>
      </c>
      <c r="J31" s="4">
        <v>134071</v>
      </c>
      <c r="K31" s="4"/>
      <c r="L31" s="4">
        <v>244000</v>
      </c>
      <c r="M31" s="4">
        <v>170000</v>
      </c>
      <c r="N31" s="4"/>
      <c r="O31" s="4">
        <v>256000</v>
      </c>
    </row>
    <row r="32" spans="1:15" x14ac:dyDescent="0.25">
      <c r="B32" t="s">
        <v>63</v>
      </c>
      <c r="E32" s="4"/>
      <c r="F32" s="4">
        <v>211500</v>
      </c>
      <c r="G32" s="4">
        <v>115872</v>
      </c>
      <c r="H32" s="4"/>
      <c r="I32" s="4">
        <v>223500</v>
      </c>
      <c r="J32" s="4">
        <v>171673</v>
      </c>
      <c r="K32" s="4"/>
      <c r="L32" s="4">
        <v>236000</v>
      </c>
      <c r="M32" s="4">
        <v>201000</v>
      </c>
      <c r="N32" s="4"/>
      <c r="O32" s="4">
        <v>252000</v>
      </c>
    </row>
    <row r="33" spans="1:15" x14ac:dyDescent="0.25">
      <c r="B33" t="s">
        <v>64</v>
      </c>
      <c r="E33" s="4"/>
      <c r="F33" s="4">
        <v>383000</v>
      </c>
      <c r="G33" s="4">
        <v>326367</v>
      </c>
      <c r="H33" s="4"/>
      <c r="I33" s="4">
        <v>390000</v>
      </c>
      <c r="J33" s="4">
        <v>309470</v>
      </c>
      <c r="K33" s="4"/>
      <c r="L33" s="4">
        <v>416000</v>
      </c>
      <c r="M33" s="4">
        <v>371000</v>
      </c>
      <c r="N33" s="4"/>
      <c r="O33" s="4">
        <v>561000</v>
      </c>
    </row>
    <row r="34" spans="1:15" x14ac:dyDescent="0.25">
      <c r="B34" t="s">
        <v>65</v>
      </c>
      <c r="E34" s="4"/>
      <c r="F34" s="4">
        <v>186000</v>
      </c>
      <c r="G34" s="4">
        <v>60761</v>
      </c>
      <c r="H34" s="4"/>
      <c r="I34" s="4">
        <v>188000</v>
      </c>
      <c r="J34" s="4">
        <v>80465</v>
      </c>
      <c r="K34" s="4"/>
      <c r="L34" s="4">
        <v>277000</v>
      </c>
      <c r="M34" s="4">
        <v>96500</v>
      </c>
      <c r="N34" s="4"/>
      <c r="O34" s="4">
        <v>293000</v>
      </c>
    </row>
    <row r="35" spans="1:15" x14ac:dyDescent="0.25">
      <c r="B35" t="s">
        <v>66</v>
      </c>
      <c r="E35" s="4"/>
      <c r="F35" s="4">
        <v>259000</v>
      </c>
      <c r="G35" s="4">
        <v>161386</v>
      </c>
      <c r="H35" s="4"/>
      <c r="I35" s="4">
        <v>266000</v>
      </c>
      <c r="J35" s="4">
        <v>211111</v>
      </c>
      <c r="K35" s="4"/>
      <c r="L35" s="4">
        <v>434500</v>
      </c>
      <c r="M35" s="4">
        <v>392000</v>
      </c>
      <c r="N35" s="4"/>
      <c r="O35" s="4">
        <v>368000</v>
      </c>
    </row>
    <row r="36" spans="1:15" x14ac:dyDescent="0.25">
      <c r="B36" t="s">
        <v>67</v>
      </c>
      <c r="E36" s="4"/>
      <c r="F36" s="4">
        <v>620000</v>
      </c>
      <c r="G36" s="4">
        <v>257216</v>
      </c>
      <c r="H36" s="4"/>
      <c r="I36" s="4">
        <v>615000</v>
      </c>
      <c r="J36" s="4">
        <v>305032</v>
      </c>
      <c r="K36" s="4"/>
      <c r="L36" s="4">
        <v>677000</v>
      </c>
      <c r="M36" s="4">
        <v>477000</v>
      </c>
      <c r="N36" s="4"/>
      <c r="O36" s="4">
        <v>590000</v>
      </c>
    </row>
    <row r="37" spans="1:15" x14ac:dyDescent="0.25">
      <c r="B37" t="s">
        <v>68</v>
      </c>
      <c r="E37" s="4"/>
      <c r="F37" s="4">
        <v>165000</v>
      </c>
      <c r="G37" s="4">
        <v>89920</v>
      </c>
      <c r="H37" s="4"/>
      <c r="I37" s="4">
        <v>169000</v>
      </c>
      <c r="J37" s="4">
        <v>102407</v>
      </c>
      <c r="K37" s="4"/>
      <c r="L37" s="94">
        <v>206000</v>
      </c>
      <c r="M37" s="4">
        <v>175500</v>
      </c>
      <c r="N37" s="4"/>
      <c r="O37" s="4">
        <v>357000</v>
      </c>
    </row>
    <row r="38" spans="1:15" x14ac:dyDescent="0.25">
      <c r="A38" s="34"/>
      <c r="B38" t="s">
        <v>69</v>
      </c>
      <c r="E38" s="4"/>
      <c r="F38" s="4">
        <v>1092000</v>
      </c>
      <c r="G38" s="4">
        <v>834446</v>
      </c>
      <c r="H38" s="4"/>
      <c r="I38" s="4">
        <v>1200000</v>
      </c>
      <c r="J38" s="4">
        <v>912467</v>
      </c>
      <c r="K38" s="4"/>
      <c r="L38" s="94">
        <v>1465000</v>
      </c>
      <c r="M38" s="4">
        <v>1272000</v>
      </c>
      <c r="N38" s="4"/>
      <c r="O38" s="4">
        <v>1520000</v>
      </c>
    </row>
    <row r="39" spans="1:15" x14ac:dyDescent="0.25">
      <c r="B39" t="s">
        <v>70</v>
      </c>
      <c r="E39" s="4"/>
      <c r="F39" s="4">
        <v>189000</v>
      </c>
      <c r="G39" s="4">
        <v>139800</v>
      </c>
      <c r="H39" s="4"/>
      <c r="I39" s="4">
        <v>191000</v>
      </c>
      <c r="J39" s="4">
        <v>131499</v>
      </c>
      <c r="K39" s="4"/>
      <c r="L39" s="4">
        <v>221000</v>
      </c>
      <c r="M39" s="4">
        <v>151000</v>
      </c>
      <c r="N39" s="4"/>
      <c r="O39" s="4">
        <v>295000</v>
      </c>
    </row>
    <row r="40" spans="1:15" x14ac:dyDescent="0.25">
      <c r="B40" t="s">
        <v>71</v>
      </c>
      <c r="E40" s="4"/>
      <c r="F40" s="4">
        <v>303600</v>
      </c>
      <c r="G40" s="4">
        <v>80843.37</v>
      </c>
      <c r="H40" s="4"/>
      <c r="I40" s="4">
        <v>315600</v>
      </c>
      <c r="J40" s="4">
        <v>107036</v>
      </c>
      <c r="K40" s="4"/>
      <c r="L40" s="4">
        <v>184600</v>
      </c>
      <c r="M40" s="4">
        <v>149000</v>
      </c>
      <c r="N40" s="4"/>
      <c r="O40" s="4">
        <v>195600</v>
      </c>
    </row>
    <row r="41" spans="1:15" x14ac:dyDescent="0.25">
      <c r="B41" t="s">
        <v>103</v>
      </c>
      <c r="E41" s="4"/>
      <c r="F41" s="4">
        <v>198600</v>
      </c>
      <c r="G41" s="4">
        <v>115537</v>
      </c>
      <c r="H41" s="4"/>
      <c r="I41" s="4">
        <v>233000</v>
      </c>
      <c r="J41" s="4">
        <v>119494</v>
      </c>
      <c r="K41" s="4"/>
      <c r="L41" s="4">
        <v>243000</v>
      </c>
      <c r="M41" s="4">
        <v>132000</v>
      </c>
      <c r="N41" s="4"/>
      <c r="O41" s="4">
        <v>244000</v>
      </c>
    </row>
    <row r="42" spans="1:15" x14ac:dyDescent="0.25">
      <c r="A42" s="79" t="s">
        <v>187</v>
      </c>
      <c r="B42" s="34"/>
      <c r="D42" s="7"/>
      <c r="E42" s="76"/>
      <c r="F42" s="76">
        <f>SUM(F26:F41)</f>
        <v>7915400</v>
      </c>
      <c r="G42" s="76">
        <f>SUM(G26:G41)</f>
        <v>4742122.97</v>
      </c>
      <c r="H42" s="76"/>
      <c r="I42" s="76">
        <f>SUM(I26:I41)</f>
        <v>8706300</v>
      </c>
      <c r="J42" s="76">
        <f>SUM(J26:J41)</f>
        <v>5403257</v>
      </c>
      <c r="K42" s="76"/>
      <c r="L42" s="121">
        <f>SUM(L26:L41)</f>
        <v>9565000</v>
      </c>
      <c r="M42" s="76">
        <f>SUM(M26:M41)</f>
        <v>7448621</v>
      </c>
      <c r="N42" s="76"/>
      <c r="O42" s="76">
        <f>SUM(O26:O41)</f>
        <v>10654500</v>
      </c>
    </row>
    <row r="44" spans="1:15" x14ac:dyDescent="0.25">
      <c r="A44" s="34" t="s">
        <v>188</v>
      </c>
      <c r="E44" s="76"/>
      <c r="F44" s="4">
        <v>950000</v>
      </c>
      <c r="G44" s="94">
        <v>828948</v>
      </c>
      <c r="H44" s="4"/>
      <c r="I44" s="4">
        <v>1200000</v>
      </c>
      <c r="J44" s="94">
        <v>913082</v>
      </c>
      <c r="K44" s="4"/>
      <c r="L44" s="94">
        <v>1800000</v>
      </c>
      <c r="M44" s="94">
        <v>1300000</v>
      </c>
      <c r="N44" s="4"/>
      <c r="O44" s="94">
        <v>2300000</v>
      </c>
    </row>
    <row r="46" spans="1:15" x14ac:dyDescent="0.25">
      <c r="A46" s="7" t="s">
        <v>184</v>
      </c>
      <c r="E46" s="72"/>
      <c r="F46" s="159">
        <f>F42-F44</f>
        <v>6965400</v>
      </c>
      <c r="G46" s="159">
        <f>G42-G44</f>
        <v>3913174.9699999997</v>
      </c>
      <c r="H46" s="158"/>
      <c r="I46" s="159">
        <f>I42-I44</f>
        <v>7506300</v>
      </c>
      <c r="J46" s="159">
        <f>J42-J44</f>
        <v>4490175</v>
      </c>
      <c r="K46" s="158"/>
      <c r="L46" s="159">
        <f>L42-L44</f>
        <v>7765000</v>
      </c>
      <c r="M46" s="159">
        <f>M42-M44</f>
        <v>6148621</v>
      </c>
      <c r="N46" s="158"/>
      <c r="O46" s="159">
        <f>O42-O44</f>
        <v>8354500</v>
      </c>
    </row>
    <row r="47" spans="1:15" ht="12.6" customHeight="1" x14ac:dyDescent="0.25">
      <c r="M47" s="34"/>
      <c r="O47" s="153"/>
    </row>
    <row r="48" spans="1:15" x14ac:dyDescent="0.25">
      <c r="A48" s="7" t="s">
        <v>185</v>
      </c>
      <c r="E48" s="72"/>
      <c r="F48" s="159">
        <f>F22-F46</f>
        <v>984600</v>
      </c>
      <c r="G48" s="159">
        <f>G22-G46</f>
        <v>4770252.4300000006</v>
      </c>
      <c r="H48" s="158"/>
      <c r="I48" s="159">
        <f>I22-I46</f>
        <v>1843700</v>
      </c>
      <c r="J48" s="159">
        <f>J22-J46</f>
        <v>9980735</v>
      </c>
      <c r="K48" s="158"/>
      <c r="L48" s="159">
        <f>L22-L46</f>
        <v>2885000</v>
      </c>
      <c r="M48" s="159">
        <f>M22-M46</f>
        <v>5601379</v>
      </c>
      <c r="N48" s="158"/>
      <c r="O48" s="159">
        <f>O22-O46</f>
        <v>2895500</v>
      </c>
    </row>
    <row r="57" spans="2:12" x14ac:dyDescent="0.25">
      <c r="B57" s="154" t="s">
        <v>182</v>
      </c>
      <c r="C57" s="155"/>
      <c r="D57" s="155"/>
      <c r="E57" s="155"/>
      <c r="F57" s="155"/>
      <c r="G57" s="155"/>
      <c r="H57" s="155"/>
      <c r="I57" s="155"/>
      <c r="J57" s="155"/>
      <c r="K57" s="155"/>
      <c r="L57" s="155"/>
    </row>
  </sheetData>
  <mergeCells count="6">
    <mergeCell ref="A3:K3"/>
    <mergeCell ref="I5:J5"/>
    <mergeCell ref="F5:G5"/>
    <mergeCell ref="A1:O1"/>
    <mergeCell ref="A2:O2"/>
    <mergeCell ref="L5:M5"/>
  </mergeCells>
  <phoneticPr fontId="0" type="noConversion"/>
  <printOptions horizontalCentered="1"/>
  <pageMargins left="0" right="0" top="0.5" bottom="0.5" header="0.5" footer="0.5"/>
  <pageSetup scale="9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Capital Expenditures</vt:lpstr>
      <vt:lpstr>WBE Historical</vt:lpstr>
      <vt:lpstr>WBE Summary</vt:lpstr>
    </vt:vector>
  </TitlesOfParts>
  <Company>Pineview Water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Valcarce</dc:creator>
  <cp:lastModifiedBy>Tamera Martinson</cp:lastModifiedBy>
  <cp:lastPrinted>2025-11-19T16:55:46Z</cp:lastPrinted>
  <dcterms:created xsi:type="dcterms:W3CDTF">1999-10-20T14:02:11Z</dcterms:created>
  <dcterms:modified xsi:type="dcterms:W3CDTF">2025-12-04T20:46:53Z</dcterms:modified>
</cp:coreProperties>
</file>