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White City" sheetId="1" r:id="rId1"/>
  </sheets>
  <externalReferences>
    <externalReference r:id="rId2"/>
  </externalReferences>
  <definedNames>
    <definedName name="_xlnm._FilterDatabase" localSheetId="0" hidden="1">'White City'!$A$5:$L$167</definedName>
    <definedName name="_xlnm.Print_Area" localSheetId="0">'White City'!$A$1:$I$191</definedName>
    <definedName name="_xlnm.Print_Titles" localSheetId="0">'White City'!$1:$5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7" i="1"/>
  <c r="G189" s="1"/>
  <c r="H189"/>
  <c r="F189"/>
  <c r="E189"/>
  <c r="D189"/>
  <c r="H187"/>
  <c r="F187"/>
  <c r="E187"/>
  <c r="D187"/>
  <c r="D181"/>
  <c r="D191" s="1"/>
  <c r="G179"/>
  <c r="G181" s="1"/>
  <c r="F179"/>
  <c r="F181" s="1"/>
  <c r="F191" s="1"/>
  <c r="E179"/>
  <c r="E181" s="1"/>
  <c r="E191" s="1"/>
  <c r="D179"/>
  <c r="H178"/>
  <c r="H175"/>
  <c r="H174"/>
  <c r="H173"/>
  <c r="H172"/>
  <c r="H162"/>
  <c r="H160"/>
  <c r="G159"/>
  <c r="G160" s="1"/>
  <c r="G162" s="1"/>
  <c r="F159"/>
  <c r="F160" s="1"/>
  <c r="F162" s="1"/>
  <c r="E159"/>
  <c r="E160" s="1"/>
  <c r="E162" s="1"/>
  <c r="D159"/>
  <c r="D160" s="1"/>
  <c r="D162" s="1"/>
  <c r="H155"/>
  <c r="H164" s="1"/>
  <c r="H153"/>
  <c r="H151"/>
  <c r="G150"/>
  <c r="G151" s="1"/>
  <c r="G153" s="1"/>
  <c r="G155" s="1"/>
  <c r="F150"/>
  <c r="F151" s="1"/>
  <c r="F153" s="1"/>
  <c r="F155" s="1"/>
  <c r="E150"/>
  <c r="E151" s="1"/>
  <c r="E153" s="1"/>
  <c r="E155" s="1"/>
  <c r="D150"/>
  <c r="D151" s="1"/>
  <c r="D153" s="1"/>
  <c r="D155" s="1"/>
  <c r="F136"/>
  <c r="E136"/>
  <c r="D136"/>
  <c r="G137"/>
  <c r="F135"/>
  <c r="F137" s="1"/>
  <c r="E135"/>
  <c r="E137" s="1"/>
  <c r="D135"/>
  <c r="D137" s="1"/>
  <c r="G131"/>
  <c r="F131"/>
  <c r="E131"/>
  <c r="D131"/>
  <c r="F130"/>
  <c r="E130"/>
  <c r="D130"/>
  <c r="G129"/>
  <c r="F129"/>
  <c r="E129"/>
  <c r="D129"/>
  <c r="G128"/>
  <c r="G132" s="1"/>
  <c r="F128"/>
  <c r="F132" s="1"/>
  <c r="E128"/>
  <c r="E132" s="1"/>
  <c r="D128"/>
  <c r="D132" s="1"/>
  <c r="H125"/>
  <c r="G124"/>
  <c r="F124"/>
  <c r="E124"/>
  <c r="D124"/>
  <c r="G123"/>
  <c r="F123"/>
  <c r="E123"/>
  <c r="D123"/>
  <c r="G122"/>
  <c r="F122"/>
  <c r="E122"/>
  <c r="D122"/>
  <c r="G121"/>
  <c r="F121"/>
  <c r="E121"/>
  <c r="D121"/>
  <c r="G119"/>
  <c r="F119"/>
  <c r="E119"/>
  <c r="D119"/>
  <c r="F118"/>
  <c r="E118"/>
  <c r="D118"/>
  <c r="F117"/>
  <c r="E117"/>
  <c r="D117"/>
  <c r="G116"/>
  <c r="F116"/>
  <c r="E116"/>
  <c r="D116"/>
  <c r="G115"/>
  <c r="F115"/>
  <c r="E115"/>
  <c r="D115"/>
  <c r="G114"/>
  <c r="F114"/>
  <c r="E114"/>
  <c r="D114"/>
  <c r="G113"/>
  <c r="F113"/>
  <c r="E113"/>
  <c r="D113"/>
  <c r="G112"/>
  <c r="F112"/>
  <c r="E112"/>
  <c r="D112"/>
  <c r="F111"/>
  <c r="E111"/>
  <c r="D111"/>
  <c r="F110"/>
  <c r="E110"/>
  <c r="D110"/>
  <c r="F109"/>
  <c r="E109"/>
  <c r="D109"/>
  <c r="G108"/>
  <c r="F108"/>
  <c r="E108"/>
  <c r="D108"/>
  <c r="G107"/>
  <c r="F107"/>
  <c r="E107"/>
  <c r="D107"/>
  <c r="F106"/>
  <c r="E106"/>
  <c r="D106"/>
  <c r="G105"/>
  <c r="F105"/>
  <c r="E105"/>
  <c r="D105"/>
  <c r="G104"/>
  <c r="G125" s="1"/>
  <c r="F104"/>
  <c r="E104"/>
  <c r="D104"/>
  <c r="F103"/>
  <c r="E103"/>
  <c r="D103"/>
  <c r="F102"/>
  <c r="E102"/>
  <c r="D102"/>
  <c r="F101"/>
  <c r="E101"/>
  <c r="D101"/>
  <c r="F100"/>
  <c r="E100"/>
  <c r="D100"/>
  <c r="F99"/>
  <c r="E99"/>
  <c r="D99"/>
  <c r="F98"/>
  <c r="E98"/>
  <c r="D98"/>
  <c r="F97"/>
  <c r="E97"/>
  <c r="D97"/>
  <c r="F96"/>
  <c r="F125" s="1"/>
  <c r="E96"/>
  <c r="E125" s="1"/>
  <c r="D96"/>
  <c r="D125" s="1"/>
  <c r="H89"/>
  <c r="H90" s="1"/>
  <c r="G89"/>
  <c r="J89" s="1"/>
  <c r="F89"/>
  <c r="F90" s="1"/>
  <c r="E89"/>
  <c r="E90" s="1"/>
  <c r="D89"/>
  <c r="D90" s="1"/>
  <c r="H86"/>
  <c r="H84"/>
  <c r="G83"/>
  <c r="G84" s="1"/>
  <c r="G86" s="1"/>
  <c r="F83"/>
  <c r="F84" s="1"/>
  <c r="F86" s="1"/>
  <c r="E83"/>
  <c r="E84" s="1"/>
  <c r="E86" s="1"/>
  <c r="D83"/>
  <c r="D84" s="1"/>
  <c r="D86" s="1"/>
  <c r="H79"/>
  <c r="G79"/>
  <c r="F78"/>
  <c r="F79" s="1"/>
  <c r="E78"/>
  <c r="E79" s="1"/>
  <c r="D78"/>
  <c r="D79" s="1"/>
  <c r="H75"/>
  <c r="H73"/>
  <c r="G73"/>
  <c r="F72"/>
  <c r="F73" s="1"/>
  <c r="E72"/>
  <c r="E73" s="1"/>
  <c r="D72"/>
  <c r="D73" s="1"/>
  <c r="H69"/>
  <c r="G68"/>
  <c r="G69" s="1"/>
  <c r="G75" s="1"/>
  <c r="F68"/>
  <c r="F69" s="1"/>
  <c r="E68"/>
  <c r="E69" s="1"/>
  <c r="D68"/>
  <c r="D69" s="1"/>
  <c r="H62"/>
  <c r="H64" s="1"/>
  <c r="G61"/>
  <c r="G62" s="1"/>
  <c r="G64" s="1"/>
  <c r="F61"/>
  <c r="E61"/>
  <c r="D61"/>
  <c r="F60"/>
  <c r="F62" s="1"/>
  <c r="F64" s="1"/>
  <c r="E60"/>
  <c r="E62" s="1"/>
  <c r="E64" s="1"/>
  <c r="D60"/>
  <c r="D62" s="1"/>
  <c r="D64" s="1"/>
  <c r="H56"/>
  <c r="H54"/>
  <c r="G53"/>
  <c r="F53"/>
  <c r="E53"/>
  <c r="D53"/>
  <c r="G52"/>
  <c r="F52"/>
  <c r="E52"/>
  <c r="D52"/>
  <c r="G51"/>
  <c r="G54" s="1"/>
  <c r="F51"/>
  <c r="F54" s="1"/>
  <c r="E51"/>
  <c r="D51"/>
  <c r="H48"/>
  <c r="G48"/>
  <c r="F47"/>
  <c r="F48" s="1"/>
  <c r="E47"/>
  <c r="E48" s="1"/>
  <c r="D47"/>
  <c r="D48" s="1"/>
  <c r="H44"/>
  <c r="G44"/>
  <c r="E44"/>
  <c r="F43"/>
  <c r="F44" s="1"/>
  <c r="E43"/>
  <c r="D43"/>
  <c r="D44" s="1"/>
  <c r="G36"/>
  <c r="F36"/>
  <c r="E36"/>
  <c r="D36"/>
  <c r="G35"/>
  <c r="F35"/>
  <c r="E35"/>
  <c r="D35"/>
  <c r="F34"/>
  <c r="E34"/>
  <c r="D34"/>
  <c r="G33"/>
  <c r="G37" s="1"/>
  <c r="F33"/>
  <c r="F37" s="1"/>
  <c r="E33"/>
  <c r="E37" s="1"/>
  <c r="D33"/>
  <c r="D37" s="1"/>
  <c r="G29"/>
  <c r="G30" s="1"/>
  <c r="F29"/>
  <c r="F30" s="1"/>
  <c r="E29"/>
  <c r="E30" s="1"/>
  <c r="D29"/>
  <c r="D30" s="1"/>
  <c r="H26"/>
  <c r="G26"/>
  <c r="F25"/>
  <c r="F26" s="1"/>
  <c r="E25"/>
  <c r="E26" s="1"/>
  <c r="D25"/>
  <c r="D26" s="1"/>
  <c r="H22"/>
  <c r="G22"/>
  <c r="F21"/>
  <c r="F22" s="1"/>
  <c r="E21"/>
  <c r="E22" s="1"/>
  <c r="D21"/>
  <c r="D22" s="1"/>
  <c r="H15"/>
  <c r="H17" s="1"/>
  <c r="H92" s="1"/>
  <c r="G15"/>
  <c r="F15"/>
  <c r="E15"/>
  <c r="D15"/>
  <c r="G14"/>
  <c r="H11"/>
  <c r="G11"/>
  <c r="F10"/>
  <c r="F11" s="1"/>
  <c r="E10"/>
  <c r="E11" s="1"/>
  <c r="D10"/>
  <c r="D11" s="1"/>
  <c r="H5"/>
  <c r="F5"/>
  <c r="E5"/>
  <c r="D5"/>
  <c r="G191" l="1"/>
  <c r="F75"/>
  <c r="E54"/>
  <c r="E56" s="1"/>
  <c r="E17"/>
  <c r="H179"/>
  <c r="H181" s="1"/>
  <c r="H191" s="1"/>
  <c r="F17"/>
  <c r="D17"/>
  <c r="D54"/>
  <c r="D56" s="1"/>
  <c r="E75"/>
  <c r="D75"/>
  <c r="G17"/>
  <c r="H135"/>
  <c r="H137" s="1"/>
  <c r="E139"/>
  <c r="F139"/>
  <c r="G139"/>
  <c r="D139"/>
  <c r="D164"/>
  <c r="E164"/>
  <c r="D39"/>
  <c r="F56"/>
  <c r="E39"/>
  <c r="G56"/>
  <c r="G164"/>
  <c r="F39"/>
  <c r="F164"/>
  <c r="G39"/>
  <c r="H139"/>
  <c r="H141" s="1"/>
  <c r="G90"/>
  <c r="F92" l="1"/>
  <c r="F141" s="1"/>
  <c r="D92"/>
  <c r="D141" s="1"/>
  <c r="E92"/>
  <c r="E141" s="1"/>
  <c r="G92"/>
  <c r="G141" s="1"/>
</calcChain>
</file>

<file path=xl/sharedStrings.xml><?xml version="1.0" encoding="utf-8"?>
<sst xmlns="http://schemas.openxmlformats.org/spreadsheetml/2006/main" count="170" uniqueCount="151">
  <si>
    <t>Greater Salt Lake Municipal Services District</t>
  </si>
  <si>
    <t>Budgeting Worksheet FY 2026</t>
  </si>
  <si>
    <t>White City</t>
  </si>
  <si>
    <t>Count</t>
  </si>
  <si>
    <t>Columns</t>
  </si>
  <si>
    <t xml:space="preserve"> Account No.</t>
  </si>
  <si>
    <t>Budgeting Notes</t>
  </si>
  <si>
    <t>Change In Net Position</t>
  </si>
  <si>
    <t xml:space="preserve">  Revenue:</t>
  </si>
  <si>
    <t xml:space="preserve">    Taxes</t>
  </si>
  <si>
    <t xml:space="preserve">      Sales taxes</t>
  </si>
  <si>
    <t xml:space="preserve">        3100.300 Sales Tax</t>
  </si>
  <si>
    <t xml:space="preserve">      Total Sales taxes</t>
  </si>
  <si>
    <t xml:space="preserve">      Franchise taxes</t>
  </si>
  <si>
    <t xml:space="preserve">        3100.401 Google Franchise Fee</t>
  </si>
  <si>
    <t xml:space="preserve">      Total Franchise taxes</t>
  </si>
  <si>
    <t xml:space="preserve">    Total Taxes</t>
  </si>
  <si>
    <t xml:space="preserve">    Intergovernmental revenue</t>
  </si>
  <si>
    <t xml:space="preserve">      Intergovernmental Other</t>
  </si>
  <si>
    <t xml:space="preserve">        3100.350 SB 136 Sales Tax</t>
  </si>
  <si>
    <t xml:space="preserve">      Total Intergovernmental Other</t>
  </si>
  <si>
    <t xml:space="preserve">      B&amp;C Road Fund Allotment</t>
  </si>
  <si>
    <t xml:space="preserve">        3100.560 B&amp;C Road Fund Allotment</t>
  </si>
  <si>
    <t xml:space="preserve">      Total B&amp;C Road Fund Allotment</t>
  </si>
  <si>
    <t xml:space="preserve">      State liquor fund</t>
  </si>
  <si>
    <t xml:space="preserve">        3100.580 State Liquor Fund Allotment</t>
  </si>
  <si>
    <t xml:space="preserve">      Total State liquor fund</t>
  </si>
  <si>
    <t xml:space="preserve">      CARES Act</t>
  </si>
  <si>
    <t xml:space="preserve">        3100.325 Grants-CARES</t>
  </si>
  <si>
    <t>3100.326 ARPA Funding</t>
  </si>
  <si>
    <t xml:space="preserve">        3100.327 Grants-CARES 2</t>
  </si>
  <si>
    <t xml:space="preserve">        3100.323 Grants-ARPA</t>
  </si>
  <si>
    <t xml:space="preserve">      Total CARES Act</t>
  </si>
  <si>
    <t xml:space="preserve">    Total Intergovernmental revenue</t>
  </si>
  <si>
    <t xml:space="preserve">    Licenses and permits</t>
  </si>
  <si>
    <t xml:space="preserve">      Business licenses</t>
  </si>
  <si>
    <t xml:space="preserve">        3100.130 Business Licenses</t>
  </si>
  <si>
    <t xml:space="preserve">      Total Business licenses</t>
  </si>
  <si>
    <t xml:space="preserve">      Building permits</t>
  </si>
  <si>
    <t xml:space="preserve">        3100.260 Building Permit</t>
  </si>
  <si>
    <t xml:space="preserve">      Total Building permits</t>
  </si>
  <si>
    <t xml:space="preserve">      Other license and permits</t>
  </si>
  <si>
    <t xml:space="preserve">        3100.261 Other Permits</t>
  </si>
  <si>
    <t xml:space="preserve">        3100.264 Zoning-Land Use Permit</t>
  </si>
  <si>
    <t>3100.2652 SWPPP fee</t>
  </si>
  <si>
    <t xml:space="preserve">      Total Other license and permits</t>
  </si>
  <si>
    <t xml:space="preserve">    Total Licenses and permits</t>
  </si>
  <si>
    <t xml:space="preserve">    Charges for services</t>
  </si>
  <si>
    <t xml:space="preserve">      Charges other</t>
  </si>
  <si>
    <t xml:space="preserve">        3100.420 Engineering Services</t>
  </si>
  <si>
    <t xml:space="preserve">        3100.450 Planning Services</t>
  </si>
  <si>
    <t xml:space="preserve">      Total Charges other</t>
  </si>
  <si>
    <t xml:space="preserve">    Total Charges for services</t>
  </si>
  <si>
    <t xml:space="preserve">    Fines and forfeitures</t>
  </si>
  <si>
    <t xml:space="preserve">      Code enforcement fines and fees</t>
  </si>
  <si>
    <t xml:space="preserve">        3100.240 Code Enforcement Fines and Fees</t>
  </si>
  <si>
    <t xml:space="preserve">      Total Code enforcement fines and fees</t>
  </si>
  <si>
    <t xml:space="preserve">      Justice court fines/forfeitures</t>
  </si>
  <si>
    <t xml:space="preserve">        3100.500 Justice Court Fines/Forfeitures</t>
  </si>
  <si>
    <t xml:space="preserve">      Total Justice court fines/forfeitures</t>
  </si>
  <si>
    <t xml:space="preserve">    Total Fines and forfeitures</t>
  </si>
  <si>
    <t xml:space="preserve">    Interest</t>
  </si>
  <si>
    <t xml:space="preserve">      3600.100 Interest Earnings</t>
  </si>
  <si>
    <t xml:space="preserve">    Total Interest</t>
  </si>
  <si>
    <t xml:space="preserve">    Miscellaneous revenue</t>
  </si>
  <si>
    <t xml:space="preserve">      Miscellaneous other</t>
  </si>
  <si>
    <t xml:space="preserve">        3600.900 Other Revenue</t>
  </si>
  <si>
    <t xml:space="preserve">      Total Miscellaneous other</t>
  </si>
  <si>
    <t xml:space="preserve">    Total Miscellaneous revenue</t>
  </si>
  <si>
    <t xml:space="preserve">    Contributions and transfers</t>
  </si>
  <si>
    <t xml:space="preserve">      3800.100 Contribution from GF</t>
  </si>
  <si>
    <t xml:space="preserve">    Total Contributions and transfers</t>
  </si>
  <si>
    <t xml:space="preserve">  Total Revenue:</t>
  </si>
  <si>
    <t xml:space="preserve">  Expenditures:</t>
  </si>
  <si>
    <t xml:space="preserve">    Administration</t>
  </si>
  <si>
    <t xml:space="preserve">      4100.100 Wages</t>
  </si>
  <si>
    <t xml:space="preserve">      4100.130 Employee Benefits</t>
  </si>
  <si>
    <t xml:space="preserve">      4100.150 Social Security Tax</t>
  </si>
  <si>
    <t xml:space="preserve">      4100.160 Medicare</t>
  </si>
  <si>
    <t xml:space="preserve">      4100.200 Awards, Promotional &amp; Meals</t>
  </si>
  <si>
    <t xml:space="preserve">      4100.210 Subscriptions/Memberships</t>
  </si>
  <si>
    <t xml:space="preserve">      4100.220 Printing/Publications/Advertising</t>
  </si>
  <si>
    <t xml:space="preserve">      4100.240 Office Expense and Supplies</t>
  </si>
  <si>
    <t xml:space="preserve">      4100.250Vehicle Expense and Supplies</t>
  </si>
  <si>
    <t xml:space="preserve">      4100.255 Computer Equip/software</t>
  </si>
  <si>
    <t xml:space="preserve">      4100.310 Attorney-Civil</t>
  </si>
  <si>
    <t xml:space="preserve">      4100.320 Attorney-Land Use</t>
  </si>
  <si>
    <t xml:space="preserve">      4100.330 Training and Seminars</t>
  </si>
  <si>
    <t xml:space="preserve">      4100.360 Web Page Development/Maintenance</t>
  </si>
  <si>
    <t xml:space="preserve">      4100.370 Software/Streaming</t>
  </si>
  <si>
    <t xml:space="preserve">      4100.390 Payroll Processing Fees</t>
  </si>
  <si>
    <t xml:space="preserve">      4100.410 Communications</t>
  </si>
  <si>
    <t xml:space="preserve">      4100.420  Contributions/Special Events</t>
  </si>
  <si>
    <t xml:space="preserve">      4100.470 Credit card and Bank Expenses</t>
  </si>
  <si>
    <t xml:space="preserve">      4100.510 Insurance</t>
  </si>
  <si>
    <t xml:space="preserve">      4100.520 Workers Comp Insurance</t>
  </si>
  <si>
    <t xml:space="preserve">      4100.590 Postage</t>
  </si>
  <si>
    <t xml:space="preserve">      4100.600 Professional and Technical</t>
  </si>
  <si>
    <t xml:space="preserve">      4100.625 UFA Emergency Services</t>
  </si>
  <si>
    <t xml:space="preserve">      4100.635 Election support services (new)</t>
  </si>
  <si>
    <t>Election cost estimate. None of our cities/towns have chosen ranked choice voting.</t>
  </si>
  <si>
    <t xml:space="preserve">      4100.650 SL (Client) County Support Services</t>
  </si>
  <si>
    <t xml:space="preserve">      4100.861 Justice Court Remediation</t>
  </si>
  <si>
    <t xml:space="preserve">      4100.870 Rent</t>
  </si>
  <si>
    <t xml:space="preserve">      4100.880 Non-Classified Expenses</t>
  </si>
  <si>
    <t xml:space="preserve">    Total Administration</t>
  </si>
  <si>
    <t xml:space="preserve">    COVID Related Expenses</t>
  </si>
  <si>
    <t xml:space="preserve">      4100.241 COVID Expense and Supplies</t>
  </si>
  <si>
    <t xml:space="preserve">      4100.242 CARES 2 Expense and Supplies</t>
  </si>
  <si>
    <t xml:space="preserve">      4100.243 ARPA Expense </t>
  </si>
  <si>
    <t xml:space="preserve">      4100.929 Contribution to General Fund COVID</t>
  </si>
  <si>
    <t xml:space="preserve">    Total COVID Related Expenses</t>
  </si>
  <si>
    <t xml:space="preserve">    Transfers</t>
  </si>
  <si>
    <t xml:space="preserve">      4100.928 Contribution to General Fund</t>
  </si>
  <si>
    <t>Does not include MET, Google Franchise fees, or HB244 Corridor Preservation Funds which are in a separate fund (Fund 75)</t>
  </si>
  <si>
    <t xml:space="preserve">      4100.930 Contribution to Capital Fund</t>
  </si>
  <si>
    <t xml:space="preserve">    Total Transfers</t>
  </si>
  <si>
    <t xml:space="preserve">  Total Expenditures:</t>
  </si>
  <si>
    <t>Total Change In Net Position</t>
  </si>
  <si>
    <t xml:space="preserve">72 White City Beer Tax Special Fund </t>
  </si>
  <si>
    <t>2024
 Budget</t>
  </si>
  <si>
    <t>2024 Actuals</t>
  </si>
  <si>
    <t>FY 2025 Budget</t>
  </si>
  <si>
    <t>FY 2025 Actual</t>
  </si>
  <si>
    <t>FY 2026 Budget</t>
  </si>
  <si>
    <t>Revenue:</t>
  </si>
  <si>
    <t>State liquor fund</t>
  </si>
  <si>
    <t>3100.580 State Liquor Fund Allotment</t>
  </si>
  <si>
    <t>Revenue comes from the Liquor/Beer fund</t>
  </si>
  <si>
    <t>Total State liquor fund</t>
  </si>
  <si>
    <t>Total Intergovernmental revenue</t>
  </si>
  <si>
    <t>Total Revenue:</t>
  </si>
  <si>
    <t>Expenditures:</t>
  </si>
  <si>
    <t>Administration</t>
  </si>
  <si>
    <t>4100.850 Beer Funds</t>
  </si>
  <si>
    <t>Total Administration</t>
  </si>
  <si>
    <t>Total Expenditures:</t>
  </si>
  <si>
    <t>75 White City Council Designated Fund</t>
  </si>
  <si>
    <t xml:space="preserve">        MET Tax - Telecom</t>
  </si>
  <si>
    <t xml:space="preserve">        MET Tax - Rocky Mountain Power</t>
  </si>
  <si>
    <t xml:space="preserve">        MET Tax - Questar Gas</t>
  </si>
  <si>
    <t xml:space="preserve">        Google Franchise Fees</t>
  </si>
  <si>
    <t xml:space="preserve">      Administration</t>
  </si>
  <si>
    <t xml:space="preserve">      Council Designated</t>
  </si>
  <si>
    <t xml:space="preserve">    Total Administration &amp; Council Designated Expenditures</t>
  </si>
  <si>
    <t xml:space="preserve"> </t>
  </si>
  <si>
    <t>Fy 2025 Actuals to date 04/30</t>
  </si>
  <si>
    <t xml:space="preserve">        Interest </t>
  </si>
  <si>
    <t xml:space="preserve">        ARPA Funding</t>
  </si>
  <si>
    <t xml:space="preserve">        Operating Transfer In</t>
  </si>
  <si>
    <t xml:space="preserve">      ARPA funding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</si>
</sst>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0" borderId="0" xfId="0" applyNumberFormat="1"/>
    <xf numFmtId="164" fontId="0" fillId="0" borderId="0" xfId="1" applyNumberFormat="1" applyFont="1" applyFill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indent="3"/>
    </xf>
    <xf numFmtId="165" fontId="0" fillId="2" borderId="0" xfId="1" applyNumberFormat="1" applyFont="1" applyFill="1"/>
    <xf numFmtId="164" fontId="0" fillId="0" borderId="2" xfId="1" applyNumberFormat="1" applyFont="1" applyFill="1" applyBorder="1"/>
    <xf numFmtId="10" fontId="0" fillId="0" borderId="0" xfId="2" applyNumberFormat="1" applyFont="1" applyFill="1"/>
    <xf numFmtId="9" fontId="0" fillId="0" borderId="0" xfId="2" applyFont="1" applyFill="1"/>
    <xf numFmtId="164" fontId="0" fillId="0" borderId="3" xfId="1" applyNumberFormat="1" applyFont="1" applyFill="1" applyBorder="1"/>
    <xf numFmtId="43" fontId="0" fillId="0" borderId="0" xfId="2" applyNumberFormat="1" applyFont="1" applyFill="1"/>
    <xf numFmtId="164" fontId="0" fillId="0" borderId="4" xfId="1" applyNumberFormat="1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2" borderId="0" xfId="1" applyFont="1" applyFill="1" applyBorder="1"/>
    <xf numFmtId="43" fontId="0" fillId="2" borderId="0" xfId="1" applyFont="1" applyFill="1"/>
    <xf numFmtId="43" fontId="0" fillId="0" borderId="0" xfId="1" applyFont="1" applyFill="1" applyBorder="1"/>
    <xf numFmtId="164" fontId="0" fillId="0" borderId="5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1094953</xdr:colOff>
      <xdr:row>0</xdr:row>
      <xdr:rowOff>0</xdr:rowOff>
    </xdr:from>
    <xdr:to>
      <xdr:col>8</xdr:col>
      <xdr:colOff>2419349</xdr:colOff>
      <xdr:row>4</xdr:row>
      <xdr:rowOff>283844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55909CF-D92F-44EE-A9C4-42C173A5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6953" y="0"/>
          <a:ext cx="1324396" cy="104584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slmsd.sharepoint.com/sites/MSD-ADM/Fiscal/Budget/Budget%202026%20FY/FY2026%20Approved%20Budg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eral Fund base"/>
      <sheetName val="FY2026 Total Summary comparison"/>
      <sheetName val="FY2026 Summary Detail"/>
      <sheetName val="Summary of Jurisdictions"/>
      <sheetName val="General Fund"/>
      <sheetName val="Capital Projects"/>
      <sheetName val="Brighton"/>
      <sheetName val="Copperton"/>
      <sheetName val="Emigration Canyon"/>
      <sheetName val="Kearns"/>
      <sheetName val="Magna"/>
      <sheetName val="White City"/>
      <sheetName val="2024 budget worksheet"/>
      <sheetName val="Unincorporated"/>
      <sheetName val="CHARTS"/>
      <sheetName val="Pelorus Historic Actual"/>
      <sheetName val="Pelorus Current Budget"/>
    </sheetNames>
    <sheetDataSet>
      <sheetData sheetId="0"/>
      <sheetData sheetId="1"/>
      <sheetData sheetId="2"/>
      <sheetData sheetId="3"/>
      <sheetData sheetId="4">
        <row r="5">
          <cell r="D5" t="str">
            <v>2024 Budget</v>
          </cell>
          <cell r="E5" t="str">
            <v>2024 Actuals</v>
          </cell>
          <cell r="F5" t="str">
            <v>FY 2025 Budget</v>
          </cell>
          <cell r="H5" t="str">
            <v>FY 2026 Budget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Fund</v>
          </cell>
          <cell r="C1" t="str">
            <v xml:space="preserve"> Account No.</v>
          </cell>
          <cell r="I1" t="str">
            <v>2024_x000D_ YTD_x000D_ Actual</v>
          </cell>
        </row>
        <row r="4">
          <cell r="A4" t="str">
            <v>10</v>
          </cell>
        </row>
        <row r="5">
          <cell r="A5" t="str">
            <v>10</v>
          </cell>
        </row>
        <row r="6">
          <cell r="A6" t="str">
            <v>10</v>
          </cell>
          <cell r="C6" t="str">
            <v xml:space="preserve"> Account No.</v>
          </cell>
          <cell r="I6" t="str">
            <v>2024_x000D_ YTD_x000D_ Actual</v>
          </cell>
        </row>
        <row r="7">
          <cell r="A7" t="str">
            <v>10</v>
          </cell>
        </row>
        <row r="8">
          <cell r="A8" t="str">
            <v>10</v>
          </cell>
        </row>
        <row r="9">
          <cell r="A9" t="str">
            <v>10</v>
          </cell>
        </row>
        <row r="10">
          <cell r="A10" t="str">
            <v>10</v>
          </cell>
        </row>
        <row r="11">
          <cell r="A11" t="str">
            <v>10</v>
          </cell>
          <cell r="C11">
            <v>3300.3249999999998</v>
          </cell>
          <cell r="I11">
            <v>0</v>
          </cell>
        </row>
        <row r="12">
          <cell r="A12" t="str">
            <v>10</v>
          </cell>
          <cell r="I12">
            <v>0</v>
          </cell>
        </row>
        <row r="13">
          <cell r="A13" t="str">
            <v>10</v>
          </cell>
        </row>
        <row r="14">
          <cell r="A14" t="str">
            <v>10</v>
          </cell>
          <cell r="I14">
            <v>0</v>
          </cell>
        </row>
        <row r="15">
          <cell r="A15" t="str">
            <v>10</v>
          </cell>
        </row>
        <row r="16">
          <cell r="A16" t="str">
            <v>10</v>
          </cell>
        </row>
        <row r="17">
          <cell r="A17" t="str">
            <v>10</v>
          </cell>
        </row>
        <row r="18">
          <cell r="A18" t="str">
            <v>10</v>
          </cell>
          <cell r="C18">
            <v>3200.2</v>
          </cell>
          <cell r="I18">
            <v>0</v>
          </cell>
        </row>
        <row r="19">
          <cell r="A19" t="str">
            <v>10</v>
          </cell>
          <cell r="I19">
            <v>0</v>
          </cell>
        </row>
        <row r="20">
          <cell r="A20" t="str">
            <v>10</v>
          </cell>
        </row>
        <row r="21">
          <cell r="A21" t="str">
            <v>10</v>
          </cell>
          <cell r="I21">
            <v>0</v>
          </cell>
        </row>
        <row r="22">
          <cell r="A22" t="str">
            <v>10</v>
          </cell>
        </row>
        <row r="23">
          <cell r="A23" t="str">
            <v>10</v>
          </cell>
        </row>
        <row r="24">
          <cell r="A24" t="str">
            <v>10</v>
          </cell>
        </row>
        <row r="25">
          <cell r="A25" t="str">
            <v>10</v>
          </cell>
          <cell r="C25">
            <v>3400.45</v>
          </cell>
          <cell r="I25">
            <v>0</v>
          </cell>
        </row>
        <row r="26">
          <cell r="A26" t="str">
            <v>10</v>
          </cell>
          <cell r="I26">
            <v>0</v>
          </cell>
        </row>
        <row r="27">
          <cell r="A27" t="str">
            <v>10</v>
          </cell>
        </row>
        <row r="28">
          <cell r="A28" t="str">
            <v>10</v>
          </cell>
          <cell r="I28">
            <v>0</v>
          </cell>
        </row>
        <row r="29">
          <cell r="A29" t="str">
            <v>10</v>
          </cell>
        </row>
        <row r="30">
          <cell r="A30" t="str">
            <v>10</v>
          </cell>
        </row>
        <row r="31">
          <cell r="A31" t="str">
            <v>10</v>
          </cell>
          <cell r="C31">
            <v>3600.1</v>
          </cell>
          <cell r="I31">
            <v>694106.23</v>
          </cell>
        </row>
        <row r="32">
          <cell r="A32" t="str">
            <v>10</v>
          </cell>
          <cell r="I32">
            <v>694106.23</v>
          </cell>
        </row>
        <row r="33">
          <cell r="A33" t="str">
            <v>10</v>
          </cell>
        </row>
        <row r="34">
          <cell r="A34" t="str">
            <v>10</v>
          </cell>
        </row>
        <row r="35">
          <cell r="A35" t="str">
            <v>10</v>
          </cell>
        </row>
        <row r="36">
          <cell r="A36" t="str">
            <v>10</v>
          </cell>
          <cell r="C36">
            <v>3100.9</v>
          </cell>
          <cell r="I36">
            <v>0</v>
          </cell>
        </row>
        <row r="37">
          <cell r="A37" t="str">
            <v>10</v>
          </cell>
          <cell r="C37">
            <v>3600.201</v>
          </cell>
          <cell r="I37">
            <v>525</v>
          </cell>
        </row>
        <row r="38">
          <cell r="A38" t="str">
            <v>10</v>
          </cell>
          <cell r="C38">
            <v>3600.3</v>
          </cell>
          <cell r="I38">
            <v>1580</v>
          </cell>
        </row>
        <row r="39">
          <cell r="A39" t="str">
            <v>10</v>
          </cell>
          <cell r="C39">
            <v>3600.88</v>
          </cell>
          <cell r="I39">
            <v>15589.46</v>
          </cell>
        </row>
        <row r="40">
          <cell r="A40" t="str">
            <v>10</v>
          </cell>
          <cell r="C40">
            <v>3600.99</v>
          </cell>
          <cell r="I40">
            <v>12271</v>
          </cell>
        </row>
        <row r="41">
          <cell r="A41" t="str">
            <v>10</v>
          </cell>
          <cell r="I41">
            <v>29965.46</v>
          </cell>
        </row>
        <row r="42">
          <cell r="A42" t="str">
            <v>10</v>
          </cell>
        </row>
        <row r="43">
          <cell r="A43" t="str">
            <v>10</v>
          </cell>
          <cell r="I43">
            <v>29965.46</v>
          </cell>
        </row>
        <row r="44">
          <cell r="A44" t="str">
            <v>10</v>
          </cell>
        </row>
        <row r="45">
          <cell r="A45" t="str">
            <v>10</v>
          </cell>
        </row>
        <row r="46">
          <cell r="A46" t="str">
            <v>10</v>
          </cell>
          <cell r="C46">
            <v>3800.1019999999999</v>
          </cell>
          <cell r="I46">
            <v>596825.32999999996</v>
          </cell>
        </row>
        <row r="47">
          <cell r="A47" t="str">
            <v>10</v>
          </cell>
          <cell r="C47">
            <v>3800.1030000000001</v>
          </cell>
          <cell r="I47">
            <v>116643.47</v>
          </cell>
        </row>
        <row r="48">
          <cell r="A48" t="str">
            <v>10</v>
          </cell>
          <cell r="C48">
            <v>3800.1039999999998</v>
          </cell>
          <cell r="I48">
            <v>298127.44</v>
          </cell>
        </row>
        <row r="49">
          <cell r="A49" t="str">
            <v>10</v>
          </cell>
          <cell r="C49">
            <v>3800.105</v>
          </cell>
          <cell r="I49">
            <v>5093664.2300000004</v>
          </cell>
        </row>
        <row r="50">
          <cell r="A50" t="str">
            <v>10</v>
          </cell>
          <cell r="C50">
            <v>3800.1060000000002</v>
          </cell>
          <cell r="I50">
            <v>5695714.9000000004</v>
          </cell>
        </row>
        <row r="51">
          <cell r="A51" t="str">
            <v>10</v>
          </cell>
          <cell r="C51">
            <v>3800.107</v>
          </cell>
          <cell r="I51">
            <v>722620.33</v>
          </cell>
        </row>
        <row r="52">
          <cell r="A52" t="str">
            <v>10</v>
          </cell>
          <cell r="C52">
            <v>3800.1089999999999</v>
          </cell>
          <cell r="I52">
            <v>6126724.3200000003</v>
          </cell>
        </row>
        <row r="53">
          <cell r="A53" t="str">
            <v>10</v>
          </cell>
          <cell r="C53">
            <v>3800.9</v>
          </cell>
          <cell r="I53">
            <v>0</v>
          </cell>
        </row>
        <row r="54">
          <cell r="A54" t="str">
            <v>10</v>
          </cell>
          <cell r="I54">
            <v>18650320.02</v>
          </cell>
        </row>
        <row r="55">
          <cell r="A55" t="str">
            <v>10</v>
          </cell>
        </row>
        <row r="56">
          <cell r="A56" t="str">
            <v>10</v>
          </cell>
          <cell r="I56">
            <v>19374391.710000001</v>
          </cell>
        </row>
        <row r="57">
          <cell r="A57" t="str">
            <v>10</v>
          </cell>
        </row>
        <row r="58">
          <cell r="A58" t="str">
            <v>10</v>
          </cell>
        </row>
        <row r="59">
          <cell r="A59" t="str">
            <v>10</v>
          </cell>
        </row>
        <row r="60">
          <cell r="A60" t="str">
            <v>10</v>
          </cell>
          <cell r="C60">
            <v>4100.1000000000004</v>
          </cell>
          <cell r="I60">
            <v>737769.35</v>
          </cell>
        </row>
        <row r="61">
          <cell r="A61" t="str">
            <v>10</v>
          </cell>
          <cell r="C61">
            <v>4100.13</v>
          </cell>
          <cell r="I61">
            <v>3125.46</v>
          </cell>
        </row>
        <row r="62">
          <cell r="A62" t="str">
            <v>10</v>
          </cell>
          <cell r="C62">
            <v>4100.1329999999998</v>
          </cell>
          <cell r="I62">
            <v>0</v>
          </cell>
        </row>
        <row r="63">
          <cell r="A63" t="str">
            <v>10</v>
          </cell>
          <cell r="C63">
            <v>4100.1499999999996</v>
          </cell>
          <cell r="I63">
            <v>46285.63</v>
          </cell>
        </row>
        <row r="64">
          <cell r="A64" t="str">
            <v>10</v>
          </cell>
          <cell r="C64">
            <v>4100.16</v>
          </cell>
          <cell r="I64">
            <v>12715.92</v>
          </cell>
        </row>
        <row r="65">
          <cell r="A65" t="str">
            <v>10</v>
          </cell>
          <cell r="C65">
            <v>4100.17</v>
          </cell>
          <cell r="I65">
            <v>0</v>
          </cell>
        </row>
        <row r="66">
          <cell r="A66" t="str">
            <v>10</v>
          </cell>
          <cell r="C66">
            <v>4100.1750000000002</v>
          </cell>
          <cell r="I66">
            <v>3468.42</v>
          </cell>
        </row>
        <row r="67">
          <cell r="A67" t="str">
            <v>10</v>
          </cell>
          <cell r="C67">
            <v>4100.18</v>
          </cell>
          <cell r="I67">
            <v>123206.52</v>
          </cell>
        </row>
        <row r="68">
          <cell r="A68" t="str">
            <v>10</v>
          </cell>
          <cell r="C68">
            <v>4100.1809999999996</v>
          </cell>
          <cell r="I68">
            <v>126255.19</v>
          </cell>
        </row>
        <row r="69">
          <cell r="A69" t="str">
            <v>10</v>
          </cell>
          <cell r="C69">
            <v>4100.1899999999996</v>
          </cell>
          <cell r="I69">
            <v>544.20000000000005</v>
          </cell>
        </row>
        <row r="70">
          <cell r="A70" t="str">
            <v>10</v>
          </cell>
          <cell r="C70">
            <v>4100.2</v>
          </cell>
          <cell r="I70">
            <v>5621.92</v>
          </cell>
        </row>
        <row r="71">
          <cell r="A71" t="str">
            <v>10</v>
          </cell>
          <cell r="C71">
            <v>4100.201</v>
          </cell>
          <cell r="I71">
            <v>683.52</v>
          </cell>
        </row>
        <row r="72">
          <cell r="A72" t="str">
            <v>10</v>
          </cell>
          <cell r="C72">
            <v>4100.21</v>
          </cell>
          <cell r="I72">
            <v>1843.51</v>
          </cell>
        </row>
        <row r="73">
          <cell r="A73" t="str">
            <v>10</v>
          </cell>
          <cell r="C73">
            <v>4100.22</v>
          </cell>
          <cell r="I73">
            <v>10176.379999999999</v>
          </cell>
        </row>
        <row r="74">
          <cell r="A74" t="str">
            <v>10</v>
          </cell>
          <cell r="C74">
            <v>4100.2299999999996</v>
          </cell>
          <cell r="I74">
            <v>0</v>
          </cell>
        </row>
        <row r="75">
          <cell r="A75" t="str">
            <v>10</v>
          </cell>
          <cell r="C75">
            <v>4100.24</v>
          </cell>
          <cell r="I75">
            <v>9513.36</v>
          </cell>
        </row>
        <row r="76">
          <cell r="A76" t="str">
            <v>10</v>
          </cell>
          <cell r="C76">
            <v>4100.241</v>
          </cell>
          <cell r="I76">
            <v>495.15</v>
          </cell>
        </row>
        <row r="77">
          <cell r="A77" t="str">
            <v>10</v>
          </cell>
          <cell r="C77">
            <v>4100.33</v>
          </cell>
          <cell r="I77">
            <v>550.54999999999995</v>
          </cell>
        </row>
        <row r="78">
          <cell r="A78" t="str">
            <v>10</v>
          </cell>
          <cell r="C78">
            <v>4100.3900000000003</v>
          </cell>
          <cell r="I78">
            <v>8912.2099999999991</v>
          </cell>
        </row>
        <row r="79">
          <cell r="A79" t="str">
            <v>10</v>
          </cell>
          <cell r="C79">
            <v>4100.41</v>
          </cell>
          <cell r="I79">
            <v>2635.92</v>
          </cell>
        </row>
        <row r="80">
          <cell r="A80" t="str">
            <v>10</v>
          </cell>
          <cell r="C80">
            <v>4100.42</v>
          </cell>
          <cell r="I80">
            <v>0</v>
          </cell>
        </row>
        <row r="81">
          <cell r="A81" t="str">
            <v>10</v>
          </cell>
          <cell r="C81">
            <v>4100.47</v>
          </cell>
          <cell r="I81">
            <v>20983.52</v>
          </cell>
        </row>
        <row r="82">
          <cell r="A82" t="str">
            <v>10</v>
          </cell>
          <cell r="C82">
            <v>4100.51</v>
          </cell>
          <cell r="I82">
            <v>630.82000000000005</v>
          </cell>
        </row>
        <row r="83">
          <cell r="A83" t="str">
            <v>10</v>
          </cell>
          <cell r="C83">
            <v>4100.5200000000004</v>
          </cell>
          <cell r="I83">
            <v>2329.44</v>
          </cell>
        </row>
        <row r="84">
          <cell r="A84" t="str">
            <v>10</v>
          </cell>
          <cell r="C84">
            <v>4100.59</v>
          </cell>
          <cell r="I84">
            <v>1430.21</v>
          </cell>
        </row>
        <row r="85">
          <cell r="A85" t="str">
            <v>10</v>
          </cell>
          <cell r="C85">
            <v>4100.6000000000004</v>
          </cell>
          <cell r="I85">
            <v>6</v>
          </cell>
        </row>
        <row r="86">
          <cell r="A86" t="str">
            <v>10</v>
          </cell>
          <cell r="C86">
            <v>4100.6499999999996</v>
          </cell>
          <cell r="I86">
            <v>4307.17</v>
          </cell>
        </row>
        <row r="87">
          <cell r="A87" t="str">
            <v>10</v>
          </cell>
          <cell r="C87">
            <v>4100.6509999999998</v>
          </cell>
          <cell r="I87">
            <v>0</v>
          </cell>
        </row>
        <row r="88">
          <cell r="A88" t="str">
            <v>10</v>
          </cell>
          <cell r="C88">
            <v>4155.1899999999996</v>
          </cell>
          <cell r="I88">
            <v>1301.27</v>
          </cell>
        </row>
        <row r="89">
          <cell r="A89" t="str">
            <v>10</v>
          </cell>
          <cell r="I89">
            <v>1124791.6399999999</v>
          </cell>
        </row>
        <row r="90">
          <cell r="A90" t="str">
            <v>10</v>
          </cell>
        </row>
        <row r="91">
          <cell r="A91" t="str">
            <v>10</v>
          </cell>
        </row>
        <row r="92">
          <cell r="A92" t="str">
            <v>10</v>
          </cell>
          <cell r="C92">
            <v>4100.6009999999997</v>
          </cell>
          <cell r="I92">
            <v>0</v>
          </cell>
        </row>
        <row r="93">
          <cell r="A93" t="str">
            <v>10</v>
          </cell>
          <cell r="I93">
            <v>0</v>
          </cell>
        </row>
        <row r="94">
          <cell r="A94" t="str">
            <v>10</v>
          </cell>
        </row>
        <row r="95">
          <cell r="A95" t="str">
            <v>10</v>
          </cell>
        </row>
        <row r="96">
          <cell r="A96" t="str">
            <v>10</v>
          </cell>
        </row>
        <row r="97">
          <cell r="A97" t="str">
            <v>10</v>
          </cell>
          <cell r="C97">
            <v>4110.7</v>
          </cell>
          <cell r="I97">
            <v>40000</v>
          </cell>
        </row>
        <row r="98">
          <cell r="A98" t="str">
            <v>10</v>
          </cell>
          <cell r="I98">
            <v>40000</v>
          </cell>
        </row>
        <row r="99">
          <cell r="A99" t="str">
            <v>10</v>
          </cell>
        </row>
        <row r="100">
          <cell r="A100" t="str">
            <v>10</v>
          </cell>
        </row>
        <row r="101">
          <cell r="A101" t="str">
            <v>10</v>
          </cell>
          <cell r="C101">
            <v>4110.8</v>
          </cell>
          <cell r="I101">
            <v>0</v>
          </cell>
        </row>
        <row r="102">
          <cell r="A102" t="str">
            <v>10</v>
          </cell>
          <cell r="I102">
            <v>0</v>
          </cell>
        </row>
        <row r="103">
          <cell r="A103" t="str">
            <v>10</v>
          </cell>
        </row>
        <row r="104">
          <cell r="A104" t="str">
            <v>10</v>
          </cell>
        </row>
        <row r="105">
          <cell r="A105" t="str">
            <v>10</v>
          </cell>
          <cell r="C105">
            <v>4110.8119999999999</v>
          </cell>
          <cell r="I105">
            <v>1816.44</v>
          </cell>
        </row>
        <row r="106">
          <cell r="A106" t="str">
            <v>10</v>
          </cell>
          <cell r="C106">
            <v>4110.8130000000001</v>
          </cell>
          <cell r="I106">
            <v>3664.5</v>
          </cell>
        </row>
        <row r="107">
          <cell r="A107" t="str">
            <v>10</v>
          </cell>
          <cell r="C107">
            <v>4110.8140000000003</v>
          </cell>
          <cell r="I107">
            <v>6629.7</v>
          </cell>
        </row>
        <row r="108">
          <cell r="A108" t="str">
            <v>10</v>
          </cell>
          <cell r="C108">
            <v>4110.8149999999996</v>
          </cell>
          <cell r="I108">
            <v>170750.88</v>
          </cell>
        </row>
        <row r="109">
          <cell r="A109" t="str">
            <v>10</v>
          </cell>
          <cell r="C109">
            <v>4110.8159999999998</v>
          </cell>
          <cell r="I109">
            <v>135968.4</v>
          </cell>
        </row>
        <row r="110">
          <cell r="A110" t="str">
            <v>10</v>
          </cell>
          <cell r="C110">
            <v>4110.817</v>
          </cell>
          <cell r="I110">
            <v>25510.38</v>
          </cell>
        </row>
        <row r="111">
          <cell r="A111" t="str">
            <v>10</v>
          </cell>
          <cell r="C111">
            <v>4110.8190000000004</v>
          </cell>
          <cell r="I111">
            <v>53123.7</v>
          </cell>
        </row>
        <row r="112">
          <cell r="A112" t="str">
            <v>10</v>
          </cell>
          <cell r="I112">
            <v>397464</v>
          </cell>
        </row>
        <row r="113">
          <cell r="A113" t="str">
            <v>10</v>
          </cell>
        </row>
        <row r="114">
          <cell r="A114" t="str">
            <v>10</v>
          </cell>
        </row>
        <row r="115">
          <cell r="A115" t="str">
            <v>10</v>
          </cell>
          <cell r="C115">
            <v>4110.82</v>
          </cell>
          <cell r="I115">
            <v>222791.1</v>
          </cell>
        </row>
        <row r="116">
          <cell r="A116" t="str">
            <v>10</v>
          </cell>
          <cell r="C116">
            <v>4110.8220000000001</v>
          </cell>
          <cell r="I116">
            <v>0</v>
          </cell>
        </row>
        <row r="117">
          <cell r="A117" t="str">
            <v>10</v>
          </cell>
          <cell r="C117">
            <v>4110.8230000000003</v>
          </cell>
          <cell r="I117">
            <v>0</v>
          </cell>
        </row>
        <row r="118">
          <cell r="A118" t="str">
            <v>10</v>
          </cell>
          <cell r="C118">
            <v>4110.8239999999996</v>
          </cell>
          <cell r="I118">
            <v>0</v>
          </cell>
        </row>
        <row r="119">
          <cell r="A119" t="str">
            <v>10</v>
          </cell>
          <cell r="C119">
            <v>4110.8249999999998</v>
          </cell>
          <cell r="I119">
            <v>0</v>
          </cell>
        </row>
        <row r="120">
          <cell r="A120" t="str">
            <v>10</v>
          </cell>
          <cell r="C120">
            <v>4110.826</v>
          </cell>
          <cell r="I120">
            <v>0</v>
          </cell>
        </row>
        <row r="121">
          <cell r="A121" t="str">
            <v>10</v>
          </cell>
          <cell r="C121">
            <v>4110.8270000000002</v>
          </cell>
          <cell r="I121">
            <v>0</v>
          </cell>
        </row>
        <row r="122">
          <cell r="A122" t="str">
            <v>10</v>
          </cell>
          <cell r="C122">
            <v>4110.8289999999997</v>
          </cell>
          <cell r="I122">
            <v>0</v>
          </cell>
        </row>
        <row r="123">
          <cell r="A123" t="str">
            <v>10</v>
          </cell>
          <cell r="I123">
            <v>222791.1</v>
          </cell>
        </row>
        <row r="124">
          <cell r="A124" t="str">
            <v>10</v>
          </cell>
        </row>
        <row r="125">
          <cell r="A125" t="str">
            <v>10</v>
          </cell>
        </row>
        <row r="126">
          <cell r="A126" t="str">
            <v>10</v>
          </cell>
          <cell r="C126">
            <v>4110.7719999999999</v>
          </cell>
          <cell r="I126">
            <v>9038.6299999999992</v>
          </cell>
        </row>
        <row r="127">
          <cell r="A127" t="str">
            <v>10</v>
          </cell>
          <cell r="C127">
            <v>4110.7730000000001</v>
          </cell>
          <cell r="I127">
            <v>426.53</v>
          </cell>
        </row>
        <row r="128">
          <cell r="A128" t="str">
            <v>10</v>
          </cell>
          <cell r="C128">
            <v>4110.7740000000003</v>
          </cell>
          <cell r="I128">
            <v>16848.8</v>
          </cell>
        </row>
        <row r="129">
          <cell r="A129" t="str">
            <v>10</v>
          </cell>
          <cell r="C129">
            <v>4110.7749999999996</v>
          </cell>
          <cell r="I129">
            <v>21091.99</v>
          </cell>
        </row>
        <row r="130">
          <cell r="A130" t="str">
            <v>10</v>
          </cell>
          <cell r="C130">
            <v>4110.7759999999998</v>
          </cell>
          <cell r="I130">
            <v>109152.21</v>
          </cell>
        </row>
        <row r="131">
          <cell r="A131" t="str">
            <v>10</v>
          </cell>
          <cell r="C131">
            <v>4110.777</v>
          </cell>
          <cell r="I131">
            <v>2329.86</v>
          </cell>
        </row>
        <row r="132">
          <cell r="A132" t="str">
            <v>10</v>
          </cell>
          <cell r="C132">
            <v>4110.7790000000005</v>
          </cell>
          <cell r="I132">
            <v>56838.9</v>
          </cell>
        </row>
        <row r="133">
          <cell r="A133" t="str">
            <v>10</v>
          </cell>
          <cell r="C133">
            <v>4110.83</v>
          </cell>
          <cell r="I133">
            <v>0</v>
          </cell>
        </row>
        <row r="134">
          <cell r="A134" t="str">
            <v>10</v>
          </cell>
          <cell r="C134">
            <v>4110.8320000000003</v>
          </cell>
          <cell r="I134">
            <v>0</v>
          </cell>
        </row>
        <row r="135">
          <cell r="A135" t="str">
            <v>10</v>
          </cell>
          <cell r="C135">
            <v>4110.8329999999996</v>
          </cell>
          <cell r="I135">
            <v>0</v>
          </cell>
        </row>
        <row r="136">
          <cell r="A136" t="str">
            <v>10</v>
          </cell>
          <cell r="C136">
            <v>4110.8339999999998</v>
          </cell>
          <cell r="I136">
            <v>0</v>
          </cell>
        </row>
        <row r="137">
          <cell r="A137" t="str">
            <v>10</v>
          </cell>
          <cell r="C137">
            <v>4110.835</v>
          </cell>
          <cell r="I137">
            <v>0</v>
          </cell>
        </row>
        <row r="138">
          <cell r="A138" t="str">
            <v>10</v>
          </cell>
          <cell r="C138">
            <v>4110.8360000000002</v>
          </cell>
          <cell r="I138">
            <v>0</v>
          </cell>
        </row>
        <row r="139">
          <cell r="A139" t="str">
            <v>10</v>
          </cell>
          <cell r="C139">
            <v>4110.8370000000004</v>
          </cell>
          <cell r="I139">
            <v>0</v>
          </cell>
        </row>
        <row r="140">
          <cell r="A140" t="str">
            <v>10</v>
          </cell>
          <cell r="C140">
            <v>4110.8389999999999</v>
          </cell>
          <cell r="I140">
            <v>0</v>
          </cell>
        </row>
        <row r="141">
          <cell r="A141" t="str">
            <v>10</v>
          </cell>
          <cell r="I141">
            <v>215726.92</v>
          </cell>
        </row>
        <row r="142">
          <cell r="A142" t="str">
            <v>10</v>
          </cell>
        </row>
        <row r="143">
          <cell r="A143" t="str">
            <v>10</v>
          </cell>
        </row>
        <row r="144">
          <cell r="A144" t="str">
            <v>10</v>
          </cell>
          <cell r="C144">
            <v>4110.8419999999996</v>
          </cell>
          <cell r="I144">
            <v>491.28</v>
          </cell>
        </row>
        <row r="145">
          <cell r="A145" t="str">
            <v>10</v>
          </cell>
          <cell r="C145">
            <v>4110.8429999999998</v>
          </cell>
          <cell r="I145">
            <v>942.54</v>
          </cell>
        </row>
        <row r="146">
          <cell r="A146" t="str">
            <v>10</v>
          </cell>
          <cell r="C146">
            <v>4110.8440000000001</v>
          </cell>
          <cell r="I146">
            <v>1666.8</v>
          </cell>
        </row>
        <row r="147">
          <cell r="A147" t="str">
            <v>10</v>
          </cell>
          <cell r="C147">
            <v>4110.8450000000003</v>
          </cell>
          <cell r="I147">
            <v>41752.559999999998</v>
          </cell>
        </row>
        <row r="148">
          <cell r="A148" t="str">
            <v>10</v>
          </cell>
          <cell r="C148">
            <v>4110.8459999999995</v>
          </cell>
          <cell r="I148">
            <v>33257.279999999999</v>
          </cell>
        </row>
        <row r="149">
          <cell r="A149" t="str">
            <v>10</v>
          </cell>
          <cell r="C149">
            <v>4110.8469999999998</v>
          </cell>
          <cell r="I149">
            <v>6278.28</v>
          </cell>
        </row>
        <row r="150">
          <cell r="A150" t="str">
            <v>10</v>
          </cell>
          <cell r="C150">
            <v>4110.8490000000002</v>
          </cell>
          <cell r="I150">
            <v>13022.76</v>
          </cell>
        </row>
        <row r="151">
          <cell r="A151" t="str">
            <v>10</v>
          </cell>
          <cell r="I151">
            <v>97411.5</v>
          </cell>
        </row>
        <row r="152">
          <cell r="A152" t="str">
            <v>10</v>
          </cell>
        </row>
        <row r="153">
          <cell r="A153" t="str">
            <v>10</v>
          </cell>
        </row>
        <row r="154">
          <cell r="A154" t="str">
            <v>10</v>
          </cell>
          <cell r="C154">
            <v>4110.8500000000004</v>
          </cell>
          <cell r="I154">
            <v>35170.120000000003</v>
          </cell>
        </row>
        <row r="155">
          <cell r="A155" t="str">
            <v>10</v>
          </cell>
          <cell r="C155">
            <v>4110.8519999999999</v>
          </cell>
          <cell r="I155">
            <v>59610.34</v>
          </cell>
        </row>
        <row r="156">
          <cell r="A156" t="str">
            <v>10</v>
          </cell>
          <cell r="C156">
            <v>4110.8530000000001</v>
          </cell>
          <cell r="I156">
            <v>4592.5</v>
          </cell>
        </row>
        <row r="157">
          <cell r="A157" t="str">
            <v>10</v>
          </cell>
          <cell r="C157">
            <v>4110.8540000000003</v>
          </cell>
          <cell r="I157">
            <v>11069.2</v>
          </cell>
        </row>
        <row r="158">
          <cell r="A158" t="str">
            <v>10</v>
          </cell>
          <cell r="C158">
            <v>4110.8549999999996</v>
          </cell>
          <cell r="I158">
            <v>141967.72</v>
          </cell>
        </row>
        <row r="159">
          <cell r="A159" t="str">
            <v>10</v>
          </cell>
          <cell r="C159">
            <v>4110.8559999999998</v>
          </cell>
          <cell r="I159">
            <v>261463.67</v>
          </cell>
        </row>
        <row r="160">
          <cell r="A160" t="str">
            <v>10</v>
          </cell>
          <cell r="C160">
            <v>4110.857</v>
          </cell>
          <cell r="I160">
            <v>11549.89</v>
          </cell>
        </row>
        <row r="161">
          <cell r="A161" t="str">
            <v>10</v>
          </cell>
          <cell r="C161">
            <v>4110.8590000000004</v>
          </cell>
          <cell r="I161">
            <v>241586.61</v>
          </cell>
        </row>
        <row r="162">
          <cell r="A162" t="str">
            <v>10</v>
          </cell>
          <cell r="I162">
            <v>767010.05</v>
          </cell>
        </row>
        <row r="163">
          <cell r="A163" t="str">
            <v>10</v>
          </cell>
        </row>
        <row r="164">
          <cell r="A164" t="str">
            <v>10</v>
          </cell>
        </row>
        <row r="165">
          <cell r="A165" t="str">
            <v>10</v>
          </cell>
          <cell r="C165">
            <v>4110.8603000000003</v>
          </cell>
          <cell r="I165">
            <v>0</v>
          </cell>
        </row>
        <row r="166">
          <cell r="A166" t="str">
            <v>10</v>
          </cell>
          <cell r="C166">
            <v>4110.8616000000002</v>
          </cell>
          <cell r="I166">
            <v>40558.86</v>
          </cell>
        </row>
        <row r="167">
          <cell r="A167" t="str">
            <v>10</v>
          </cell>
          <cell r="C167">
            <v>4110.8630000000003</v>
          </cell>
          <cell r="I167">
            <v>59921.66</v>
          </cell>
        </row>
        <row r="168">
          <cell r="A168" t="str">
            <v>10</v>
          </cell>
          <cell r="C168">
            <v>4110.8649999999998</v>
          </cell>
          <cell r="I168">
            <v>191496.48</v>
          </cell>
        </row>
        <row r="169">
          <cell r="A169" t="str">
            <v>10</v>
          </cell>
          <cell r="C169">
            <v>4110.866</v>
          </cell>
          <cell r="I169">
            <v>114467.32</v>
          </cell>
        </row>
        <row r="170">
          <cell r="A170" t="str">
            <v>10</v>
          </cell>
          <cell r="C170">
            <v>4110.8670000000002</v>
          </cell>
          <cell r="I170">
            <v>72975.69</v>
          </cell>
        </row>
        <row r="171">
          <cell r="A171" t="str">
            <v>10</v>
          </cell>
          <cell r="C171">
            <v>4110.8689999999997</v>
          </cell>
          <cell r="I171">
            <v>41300.17</v>
          </cell>
        </row>
        <row r="172">
          <cell r="A172" t="str">
            <v>10</v>
          </cell>
          <cell r="I172">
            <v>520720.18</v>
          </cell>
        </row>
        <row r="173">
          <cell r="A173" t="str">
            <v>10</v>
          </cell>
        </row>
        <row r="174">
          <cell r="A174" t="str">
            <v>10</v>
          </cell>
        </row>
        <row r="175">
          <cell r="A175" t="str">
            <v>10</v>
          </cell>
          <cell r="C175">
            <v>4110.87</v>
          </cell>
          <cell r="I175">
            <v>0</v>
          </cell>
        </row>
        <row r="176">
          <cell r="A176" t="str">
            <v>10</v>
          </cell>
          <cell r="C176">
            <v>4110.8720000000003</v>
          </cell>
          <cell r="I176">
            <v>2742.34</v>
          </cell>
        </row>
        <row r="177">
          <cell r="A177" t="str">
            <v>10</v>
          </cell>
          <cell r="C177">
            <v>4110.8729999999996</v>
          </cell>
          <cell r="I177">
            <v>42639.01</v>
          </cell>
        </row>
        <row r="178">
          <cell r="A178" t="str">
            <v>10</v>
          </cell>
          <cell r="C178">
            <v>4110.8739999999998</v>
          </cell>
          <cell r="I178">
            <v>677876.93</v>
          </cell>
        </row>
        <row r="179">
          <cell r="A179" t="str">
            <v>10</v>
          </cell>
          <cell r="C179">
            <v>4110.875</v>
          </cell>
          <cell r="I179">
            <v>1668429.79</v>
          </cell>
        </row>
        <row r="180">
          <cell r="A180" t="str">
            <v>10</v>
          </cell>
          <cell r="C180">
            <v>4110.8760000000002</v>
          </cell>
          <cell r="I180">
            <v>1145518.98</v>
          </cell>
        </row>
        <row r="181">
          <cell r="A181" t="str">
            <v>10</v>
          </cell>
          <cell r="C181">
            <v>4110.8770000000004</v>
          </cell>
          <cell r="I181">
            <v>253324.79999999999</v>
          </cell>
        </row>
        <row r="182">
          <cell r="A182" t="str">
            <v>10</v>
          </cell>
          <cell r="C182">
            <v>4110.8789999999999</v>
          </cell>
          <cell r="I182">
            <v>991580.35</v>
          </cell>
        </row>
        <row r="183">
          <cell r="A183" t="str">
            <v>10</v>
          </cell>
          <cell r="C183">
            <v>4110.88</v>
          </cell>
          <cell r="I183">
            <v>360</v>
          </cell>
        </row>
        <row r="184">
          <cell r="A184" t="str">
            <v>10</v>
          </cell>
          <cell r="C184">
            <v>4110.8819999999996</v>
          </cell>
          <cell r="I184">
            <v>660</v>
          </cell>
        </row>
        <row r="185">
          <cell r="A185" t="str">
            <v>10</v>
          </cell>
          <cell r="C185">
            <v>4110.8829999999998</v>
          </cell>
          <cell r="I185">
            <v>0</v>
          </cell>
        </row>
        <row r="186">
          <cell r="A186" t="str">
            <v>10</v>
          </cell>
          <cell r="C186">
            <v>4110.884</v>
          </cell>
          <cell r="I186">
            <v>780</v>
          </cell>
        </row>
        <row r="187">
          <cell r="A187" t="str">
            <v>10</v>
          </cell>
          <cell r="C187">
            <v>4110.8850000000002</v>
          </cell>
          <cell r="I187">
            <v>1110</v>
          </cell>
        </row>
        <row r="188">
          <cell r="A188" t="str">
            <v>10</v>
          </cell>
          <cell r="C188">
            <v>4110.8860000000004</v>
          </cell>
          <cell r="I188">
            <v>3140</v>
          </cell>
        </row>
        <row r="189">
          <cell r="A189" t="str">
            <v>10</v>
          </cell>
          <cell r="C189">
            <v>4110.8869999999997</v>
          </cell>
          <cell r="I189">
            <v>0</v>
          </cell>
        </row>
        <row r="190">
          <cell r="A190" t="str">
            <v>10</v>
          </cell>
          <cell r="C190">
            <v>4110.8890000000001</v>
          </cell>
          <cell r="I190">
            <v>1320</v>
          </cell>
        </row>
        <row r="191">
          <cell r="A191" t="str">
            <v>10</v>
          </cell>
          <cell r="C191">
            <v>4110.8999999999996</v>
          </cell>
          <cell r="I191">
            <v>2075000</v>
          </cell>
        </row>
        <row r="192">
          <cell r="A192" t="str">
            <v>10</v>
          </cell>
          <cell r="C192">
            <v>4110.9989999999998</v>
          </cell>
          <cell r="I192">
            <v>0</v>
          </cell>
        </row>
        <row r="193">
          <cell r="A193" t="str">
            <v>10</v>
          </cell>
          <cell r="I193">
            <v>6864482.2000000002</v>
          </cell>
        </row>
        <row r="194">
          <cell r="A194" t="str">
            <v>10</v>
          </cell>
        </row>
        <row r="195">
          <cell r="A195" t="str">
            <v>10</v>
          </cell>
          <cell r="I195">
            <v>9125605.9499999993</v>
          </cell>
        </row>
        <row r="196">
          <cell r="A196" t="str">
            <v>10</v>
          </cell>
        </row>
        <row r="197">
          <cell r="A197" t="str">
            <v>10</v>
          </cell>
        </row>
        <row r="198">
          <cell r="A198" t="str">
            <v>10</v>
          </cell>
          <cell r="C198">
            <v>4100.7</v>
          </cell>
          <cell r="I198">
            <v>19259.259999999998</v>
          </cell>
        </row>
        <row r="199">
          <cell r="A199" t="str">
            <v>10</v>
          </cell>
          <cell r="C199">
            <v>4120.1000000000004</v>
          </cell>
          <cell r="I199">
            <v>118130.34</v>
          </cell>
        </row>
        <row r="200">
          <cell r="A200" t="str">
            <v>10</v>
          </cell>
          <cell r="C200">
            <v>4120.1019999999999</v>
          </cell>
          <cell r="I200">
            <v>6645.5</v>
          </cell>
        </row>
        <row r="201">
          <cell r="A201" t="str">
            <v>10</v>
          </cell>
          <cell r="C201">
            <v>4120.1030000000001</v>
          </cell>
          <cell r="I201">
            <v>333</v>
          </cell>
        </row>
        <row r="202">
          <cell r="A202" t="str">
            <v>10</v>
          </cell>
          <cell r="C202">
            <v>4120.1040000000003</v>
          </cell>
          <cell r="I202">
            <v>216</v>
          </cell>
        </row>
        <row r="203">
          <cell r="A203" t="str">
            <v>10</v>
          </cell>
          <cell r="C203">
            <v>4120.1049999999996</v>
          </cell>
          <cell r="I203">
            <v>67809.19</v>
          </cell>
        </row>
        <row r="204">
          <cell r="A204" t="str">
            <v>10</v>
          </cell>
          <cell r="C204">
            <v>4120.1059999999998</v>
          </cell>
          <cell r="I204">
            <v>5201</v>
          </cell>
        </row>
        <row r="205">
          <cell r="A205" t="str">
            <v>10</v>
          </cell>
          <cell r="C205">
            <v>4120.107</v>
          </cell>
          <cell r="I205">
            <v>1320.5</v>
          </cell>
        </row>
        <row r="206">
          <cell r="A206" t="str">
            <v>10</v>
          </cell>
          <cell r="C206">
            <v>4120.1090000000004</v>
          </cell>
          <cell r="I206">
            <v>0</v>
          </cell>
        </row>
        <row r="207">
          <cell r="A207" t="str">
            <v>10</v>
          </cell>
          <cell r="C207">
            <v>4120.1109999999999</v>
          </cell>
          <cell r="I207">
            <v>0</v>
          </cell>
        </row>
        <row r="208">
          <cell r="A208" t="str">
            <v>10</v>
          </cell>
          <cell r="C208">
            <v>4120.1120000000001</v>
          </cell>
          <cell r="I208">
            <v>6579</v>
          </cell>
        </row>
        <row r="209">
          <cell r="A209" t="str">
            <v>10</v>
          </cell>
          <cell r="C209">
            <v>4120.116</v>
          </cell>
          <cell r="I209">
            <v>0</v>
          </cell>
        </row>
        <row r="210">
          <cell r="A210" t="str">
            <v>10</v>
          </cell>
          <cell r="C210">
            <v>4120.33</v>
          </cell>
          <cell r="I210">
            <v>1280</v>
          </cell>
        </row>
        <row r="211">
          <cell r="A211" t="str">
            <v>10</v>
          </cell>
          <cell r="C211">
            <v>4120.3311999999996</v>
          </cell>
          <cell r="I211">
            <v>618.75</v>
          </cell>
        </row>
        <row r="212">
          <cell r="A212" t="str">
            <v>10</v>
          </cell>
          <cell r="C212">
            <v>4120.3312999999998</v>
          </cell>
          <cell r="I212">
            <v>1074.5</v>
          </cell>
        </row>
        <row r="213">
          <cell r="A213" t="str">
            <v>10</v>
          </cell>
          <cell r="C213">
            <v>4120.3314</v>
          </cell>
          <cell r="I213">
            <v>17828</v>
          </cell>
        </row>
        <row r="214">
          <cell r="A214" t="str">
            <v>10</v>
          </cell>
          <cell r="C214">
            <v>4120.3315000000002</v>
          </cell>
          <cell r="I214">
            <v>9521.5</v>
          </cell>
        </row>
        <row r="215">
          <cell r="A215" t="str">
            <v>10</v>
          </cell>
          <cell r="C215">
            <v>4120.3316000000004</v>
          </cell>
          <cell r="I215">
            <v>10986.5</v>
          </cell>
        </row>
        <row r="216">
          <cell r="A216" t="str">
            <v>10</v>
          </cell>
          <cell r="C216">
            <v>4120.3316999999997</v>
          </cell>
          <cell r="I216">
            <v>7812.5</v>
          </cell>
        </row>
        <row r="217">
          <cell r="A217" t="str">
            <v>10</v>
          </cell>
          <cell r="C217">
            <v>4120.3319000000001</v>
          </cell>
          <cell r="I217">
            <v>2374.5</v>
          </cell>
        </row>
        <row r="218">
          <cell r="A218" t="str">
            <v>10</v>
          </cell>
          <cell r="C218">
            <v>4130.3500000000004</v>
          </cell>
          <cell r="I218">
            <v>37500</v>
          </cell>
        </row>
        <row r="219">
          <cell r="A219" t="str">
            <v>10</v>
          </cell>
          <cell r="I219">
            <v>314490.03999999998</v>
          </cell>
        </row>
        <row r="220">
          <cell r="A220" t="str">
            <v>10</v>
          </cell>
        </row>
        <row r="221">
          <cell r="A221" t="str">
            <v>10</v>
          </cell>
        </row>
        <row r="222">
          <cell r="A222" t="str">
            <v>10</v>
          </cell>
          <cell r="C222">
            <v>4100.25</v>
          </cell>
          <cell r="I222">
            <v>3335.05</v>
          </cell>
        </row>
        <row r="223">
          <cell r="A223" t="str">
            <v>10</v>
          </cell>
          <cell r="C223">
            <v>4100.2550000000001</v>
          </cell>
          <cell r="I223">
            <v>8923.34</v>
          </cell>
        </row>
        <row r="224">
          <cell r="A224" t="str">
            <v>10</v>
          </cell>
          <cell r="C224">
            <v>4100.28</v>
          </cell>
          <cell r="I224">
            <v>0</v>
          </cell>
        </row>
        <row r="225">
          <cell r="A225" t="str">
            <v>10</v>
          </cell>
          <cell r="C225">
            <v>4140.3599999999997</v>
          </cell>
          <cell r="I225">
            <v>4466.2700000000004</v>
          </cell>
        </row>
        <row r="226">
          <cell r="A226" t="str">
            <v>10</v>
          </cell>
          <cell r="C226">
            <v>4140.38</v>
          </cell>
          <cell r="I226">
            <v>44069.89</v>
          </cell>
        </row>
        <row r="227">
          <cell r="A227" t="str">
            <v>10</v>
          </cell>
          <cell r="C227">
            <v>4140.74</v>
          </cell>
          <cell r="I227">
            <v>19878.71</v>
          </cell>
        </row>
        <row r="228">
          <cell r="A228" t="str">
            <v>10</v>
          </cell>
          <cell r="C228">
            <v>4140.7430000000004</v>
          </cell>
          <cell r="I228">
            <v>0</v>
          </cell>
        </row>
        <row r="229">
          <cell r="A229" t="str">
            <v>10</v>
          </cell>
          <cell r="C229">
            <v>4155.28</v>
          </cell>
          <cell r="I229">
            <v>11866.51</v>
          </cell>
        </row>
        <row r="230">
          <cell r="A230" t="str">
            <v>10</v>
          </cell>
          <cell r="I230">
            <v>92539.77</v>
          </cell>
        </row>
        <row r="231">
          <cell r="A231" t="str">
            <v>10</v>
          </cell>
        </row>
        <row r="232">
          <cell r="A232" t="str">
            <v>10</v>
          </cell>
        </row>
        <row r="233">
          <cell r="A233" t="str">
            <v>10</v>
          </cell>
          <cell r="C233">
            <v>4155.1000000000004</v>
          </cell>
          <cell r="I233">
            <v>1485542.78</v>
          </cell>
        </row>
        <row r="234">
          <cell r="A234" t="str">
            <v>10</v>
          </cell>
          <cell r="C234">
            <v>4155.1099999999997</v>
          </cell>
          <cell r="I234">
            <v>0</v>
          </cell>
        </row>
        <row r="235">
          <cell r="A235" t="str">
            <v>10</v>
          </cell>
          <cell r="C235">
            <v>4155.13</v>
          </cell>
          <cell r="I235">
            <v>6126.34</v>
          </cell>
        </row>
        <row r="236">
          <cell r="A236" t="str">
            <v>10</v>
          </cell>
          <cell r="C236">
            <v>4155.1499999999996</v>
          </cell>
          <cell r="I236">
            <v>95578.58</v>
          </cell>
        </row>
        <row r="237">
          <cell r="A237" t="str">
            <v>10</v>
          </cell>
          <cell r="C237">
            <v>4155.16</v>
          </cell>
          <cell r="I237">
            <v>20328.8</v>
          </cell>
        </row>
        <row r="238">
          <cell r="A238" t="str">
            <v>10</v>
          </cell>
          <cell r="C238">
            <v>4155.17</v>
          </cell>
          <cell r="I238">
            <v>434.4</v>
          </cell>
        </row>
        <row r="239">
          <cell r="A239" t="str">
            <v>10</v>
          </cell>
          <cell r="C239">
            <v>4155.1750000000002</v>
          </cell>
          <cell r="I239">
            <v>8190.8</v>
          </cell>
        </row>
        <row r="240">
          <cell r="A240" t="str">
            <v>10</v>
          </cell>
          <cell r="C240">
            <v>4155.18</v>
          </cell>
          <cell r="I240">
            <v>290394.78000000003</v>
          </cell>
        </row>
        <row r="241">
          <cell r="A241" t="str">
            <v>10</v>
          </cell>
          <cell r="C241">
            <v>4155.1809999999996</v>
          </cell>
          <cell r="I241">
            <v>287116.89</v>
          </cell>
        </row>
        <row r="242">
          <cell r="A242" t="str">
            <v>10</v>
          </cell>
          <cell r="C242">
            <v>4155.2</v>
          </cell>
          <cell r="I242">
            <v>154.57</v>
          </cell>
        </row>
        <row r="243">
          <cell r="A243" t="str">
            <v>10</v>
          </cell>
          <cell r="C243">
            <v>4155.21</v>
          </cell>
          <cell r="I243">
            <v>4099.6899999999996</v>
          </cell>
        </row>
        <row r="244">
          <cell r="A244" t="str">
            <v>10</v>
          </cell>
          <cell r="C244">
            <v>4155.2299999999996</v>
          </cell>
          <cell r="I244">
            <v>26206.59</v>
          </cell>
        </row>
        <row r="245">
          <cell r="A245" t="str">
            <v>10</v>
          </cell>
          <cell r="C245">
            <v>4155.25</v>
          </cell>
          <cell r="I245">
            <v>16858.37</v>
          </cell>
        </row>
        <row r="246">
          <cell r="A246" t="str">
            <v>10</v>
          </cell>
          <cell r="C246">
            <v>4155.2550000000001</v>
          </cell>
          <cell r="I246">
            <v>329.99</v>
          </cell>
        </row>
        <row r="247">
          <cell r="A247" t="str">
            <v>10</v>
          </cell>
          <cell r="C247">
            <v>4155.33</v>
          </cell>
          <cell r="I247">
            <v>15744.76</v>
          </cell>
        </row>
        <row r="248">
          <cell r="A248" t="str">
            <v>10</v>
          </cell>
          <cell r="C248">
            <v>4155.37</v>
          </cell>
          <cell r="I248">
            <v>53355</v>
          </cell>
        </row>
        <row r="249">
          <cell r="A249" t="str">
            <v>10</v>
          </cell>
          <cell r="C249">
            <v>4155.46</v>
          </cell>
          <cell r="I249">
            <v>9249.5300000000007</v>
          </cell>
        </row>
        <row r="250">
          <cell r="A250" t="str">
            <v>10</v>
          </cell>
          <cell r="C250">
            <v>4155.4799999999996</v>
          </cell>
          <cell r="I250">
            <v>0</v>
          </cell>
        </row>
        <row r="251">
          <cell r="A251" t="str">
            <v>10</v>
          </cell>
          <cell r="C251">
            <v>4155.4979999999996</v>
          </cell>
          <cell r="I251">
            <v>0</v>
          </cell>
        </row>
        <row r="252">
          <cell r="A252" t="str">
            <v>10</v>
          </cell>
          <cell r="C252">
            <v>4155.5</v>
          </cell>
          <cell r="I252">
            <v>44.55</v>
          </cell>
        </row>
        <row r="253">
          <cell r="A253" t="str">
            <v>10</v>
          </cell>
          <cell r="C253">
            <v>4155.5020000000004</v>
          </cell>
          <cell r="I253">
            <v>0</v>
          </cell>
        </row>
        <row r="254">
          <cell r="A254" t="str">
            <v>10</v>
          </cell>
          <cell r="C254">
            <v>4155.5050000000001</v>
          </cell>
          <cell r="I254">
            <v>544.66999999999996</v>
          </cell>
        </row>
        <row r="255">
          <cell r="A255" t="str">
            <v>10</v>
          </cell>
          <cell r="C255">
            <v>4155.5060000000003</v>
          </cell>
          <cell r="I255">
            <v>0</v>
          </cell>
        </row>
        <row r="256">
          <cell r="A256" t="str">
            <v>10</v>
          </cell>
          <cell r="C256">
            <v>4155.51</v>
          </cell>
          <cell r="I256">
            <v>742.94</v>
          </cell>
        </row>
        <row r="257">
          <cell r="A257" t="str">
            <v>10</v>
          </cell>
          <cell r="C257">
            <v>4155.5200000000004</v>
          </cell>
          <cell r="I257">
            <v>4326.12</v>
          </cell>
        </row>
        <row r="258">
          <cell r="A258" t="str">
            <v>10</v>
          </cell>
          <cell r="C258">
            <v>4155.59</v>
          </cell>
          <cell r="I258">
            <v>812.14</v>
          </cell>
        </row>
        <row r="259">
          <cell r="A259" t="str">
            <v>10</v>
          </cell>
          <cell r="C259">
            <v>4155.7</v>
          </cell>
          <cell r="I259">
            <v>55064.5</v>
          </cell>
        </row>
        <row r="260">
          <cell r="A260" t="str">
            <v>10</v>
          </cell>
          <cell r="C260">
            <v>4155.7049999999999</v>
          </cell>
          <cell r="I260">
            <v>0</v>
          </cell>
        </row>
        <row r="261">
          <cell r="A261" t="str">
            <v>10</v>
          </cell>
          <cell r="C261">
            <v>4155.7150000000001</v>
          </cell>
          <cell r="I261">
            <v>6005.53</v>
          </cell>
        </row>
        <row r="262">
          <cell r="A262" t="str">
            <v>10</v>
          </cell>
          <cell r="C262">
            <v>4155.7160000000003</v>
          </cell>
          <cell r="I262">
            <v>5143.13</v>
          </cell>
        </row>
        <row r="263">
          <cell r="A263" t="str">
            <v>10</v>
          </cell>
          <cell r="C263">
            <v>4155.7169999999996</v>
          </cell>
          <cell r="I263">
            <v>574.42999999999995</v>
          </cell>
        </row>
        <row r="264">
          <cell r="A264" t="str">
            <v>10</v>
          </cell>
          <cell r="C264">
            <v>4155.7190000000001</v>
          </cell>
          <cell r="I264">
            <v>517.5</v>
          </cell>
        </row>
        <row r="265">
          <cell r="A265" t="str">
            <v>10</v>
          </cell>
          <cell r="C265">
            <v>4155.74</v>
          </cell>
          <cell r="I265">
            <v>45290.61</v>
          </cell>
        </row>
        <row r="266">
          <cell r="A266" t="str">
            <v>10</v>
          </cell>
          <cell r="I266">
            <v>2438777.9900000002</v>
          </cell>
        </row>
        <row r="267">
          <cell r="A267" t="str">
            <v>10</v>
          </cell>
        </row>
        <row r="268">
          <cell r="A268" t="str">
            <v>10</v>
          </cell>
        </row>
        <row r="269">
          <cell r="A269" t="str">
            <v>10</v>
          </cell>
          <cell r="C269">
            <v>4100.75</v>
          </cell>
          <cell r="I269">
            <v>0</v>
          </cell>
        </row>
        <row r="270">
          <cell r="A270" t="str">
            <v>10</v>
          </cell>
          <cell r="C270">
            <v>4100.76</v>
          </cell>
          <cell r="I270">
            <v>0</v>
          </cell>
        </row>
        <row r="271">
          <cell r="A271" t="str">
            <v>10</v>
          </cell>
          <cell r="C271">
            <v>4100.7700000000004</v>
          </cell>
          <cell r="I271">
            <v>17300</v>
          </cell>
        </row>
        <row r="272">
          <cell r="A272" t="str">
            <v>10</v>
          </cell>
          <cell r="C272">
            <v>4840.8500000000004</v>
          </cell>
          <cell r="I272">
            <v>0</v>
          </cell>
        </row>
        <row r="273">
          <cell r="A273" t="str">
            <v>10</v>
          </cell>
          <cell r="C273">
            <v>4840.9009999999998</v>
          </cell>
          <cell r="I273">
            <v>39005</v>
          </cell>
        </row>
        <row r="274">
          <cell r="A274" t="str">
            <v>10</v>
          </cell>
          <cell r="C274">
            <v>4840.97</v>
          </cell>
          <cell r="I274">
            <v>92219.76</v>
          </cell>
        </row>
        <row r="275">
          <cell r="A275" t="str">
            <v>10</v>
          </cell>
          <cell r="C275">
            <v>4840.9750000000004</v>
          </cell>
          <cell r="I275">
            <v>1388.14</v>
          </cell>
        </row>
        <row r="276">
          <cell r="A276" t="str">
            <v>10</v>
          </cell>
          <cell r="C276">
            <v>4840.9799999999996</v>
          </cell>
          <cell r="I276">
            <v>20000</v>
          </cell>
        </row>
        <row r="277">
          <cell r="A277" t="str">
            <v>10</v>
          </cell>
          <cell r="I277">
            <v>169912.9</v>
          </cell>
        </row>
        <row r="278">
          <cell r="A278" t="str">
            <v>10</v>
          </cell>
        </row>
        <row r="279">
          <cell r="A279" t="str">
            <v>10</v>
          </cell>
        </row>
        <row r="280">
          <cell r="A280" t="str">
            <v>10</v>
          </cell>
          <cell r="C280">
            <v>4100.8</v>
          </cell>
          <cell r="I280">
            <v>0</v>
          </cell>
        </row>
        <row r="281">
          <cell r="A281" t="str">
            <v>10</v>
          </cell>
          <cell r="C281">
            <v>4840.9979999999996</v>
          </cell>
          <cell r="I281">
            <v>0</v>
          </cell>
        </row>
        <row r="282">
          <cell r="A282" t="str">
            <v>10</v>
          </cell>
          <cell r="C282">
            <v>4840.9989999999998</v>
          </cell>
          <cell r="I282">
            <v>140893.07</v>
          </cell>
        </row>
        <row r="283">
          <cell r="A283" t="str">
            <v>10</v>
          </cell>
          <cell r="I283">
            <v>140893.07</v>
          </cell>
        </row>
        <row r="284">
          <cell r="A284" t="str">
            <v>10</v>
          </cell>
        </row>
        <row r="285">
          <cell r="A285" t="str">
            <v>10</v>
          </cell>
        </row>
        <row r="286">
          <cell r="A286" t="str">
            <v>10</v>
          </cell>
          <cell r="C286">
            <v>4900.92</v>
          </cell>
          <cell r="I286">
            <v>237925</v>
          </cell>
        </row>
        <row r="287">
          <cell r="A287" t="str">
            <v>10</v>
          </cell>
          <cell r="C287">
            <v>4900.93</v>
          </cell>
          <cell r="I287">
            <v>90500</v>
          </cell>
        </row>
        <row r="288">
          <cell r="A288" t="str">
            <v>10</v>
          </cell>
          <cell r="C288">
            <v>4900.9399999999996</v>
          </cell>
          <cell r="I288">
            <v>127025</v>
          </cell>
        </row>
        <row r="289">
          <cell r="A289" t="str">
            <v>10</v>
          </cell>
          <cell r="C289">
            <v>4900.95</v>
          </cell>
          <cell r="I289">
            <v>501100</v>
          </cell>
        </row>
        <row r="290">
          <cell r="A290" t="str">
            <v>10</v>
          </cell>
          <cell r="C290">
            <v>4900.96</v>
          </cell>
          <cell r="I290">
            <v>583442</v>
          </cell>
        </row>
        <row r="291">
          <cell r="A291" t="str">
            <v>10</v>
          </cell>
          <cell r="C291">
            <v>4900.97</v>
          </cell>
          <cell r="I291">
            <v>222365.5</v>
          </cell>
        </row>
        <row r="292">
          <cell r="A292" t="str">
            <v>10</v>
          </cell>
          <cell r="C292">
            <v>4900.99</v>
          </cell>
          <cell r="I292">
            <v>305753.5</v>
          </cell>
        </row>
        <row r="293">
          <cell r="A293" t="str">
            <v>10</v>
          </cell>
          <cell r="C293">
            <v>4900.9949999999999</v>
          </cell>
          <cell r="I293">
            <v>0</v>
          </cell>
        </row>
        <row r="294">
          <cell r="A294" t="str">
            <v>10</v>
          </cell>
          <cell r="I294">
            <v>2068111</v>
          </cell>
        </row>
        <row r="295">
          <cell r="A295" t="str">
            <v>10</v>
          </cell>
        </row>
        <row r="296">
          <cell r="A296" t="str">
            <v>10</v>
          </cell>
          <cell r="I296">
            <v>15475122.359999999</v>
          </cell>
        </row>
        <row r="297">
          <cell r="A297" t="str">
            <v>10</v>
          </cell>
        </row>
        <row r="298">
          <cell r="A298" t="str">
            <v>10</v>
          </cell>
          <cell r="I298">
            <v>3899269.35</v>
          </cell>
        </row>
        <row r="299">
          <cell r="A299" t="str">
            <v>10</v>
          </cell>
        </row>
        <row r="300">
          <cell r="A300" t="str">
            <v>10</v>
          </cell>
        </row>
        <row r="301">
          <cell r="A301" t="str">
            <v>10</v>
          </cell>
        </row>
        <row r="302">
          <cell r="A302" t="str">
            <v>10</v>
          </cell>
        </row>
        <row r="303">
          <cell r="A303" t="str">
            <v>10</v>
          </cell>
        </row>
        <row r="304">
          <cell r="A304" t="str">
            <v>20</v>
          </cell>
        </row>
        <row r="305">
          <cell r="A305" t="str">
            <v>20</v>
          </cell>
        </row>
        <row r="306">
          <cell r="A306" t="str">
            <v>20</v>
          </cell>
          <cell r="C306" t="str">
            <v xml:space="preserve"> Account No.</v>
          </cell>
          <cell r="I306" t="str">
            <v>2024_x000D_ YTD_x000D_ Actual</v>
          </cell>
        </row>
        <row r="307">
          <cell r="A307" t="str">
            <v>20</v>
          </cell>
        </row>
        <row r="308">
          <cell r="A308" t="str">
            <v>20</v>
          </cell>
        </row>
        <row r="309">
          <cell r="A309" t="str">
            <v>20</v>
          </cell>
        </row>
        <row r="310">
          <cell r="A310" t="str">
            <v>20</v>
          </cell>
        </row>
        <row r="311">
          <cell r="A311" t="str">
            <v>20</v>
          </cell>
          <cell r="C311">
            <v>3100.3</v>
          </cell>
          <cell r="I311">
            <v>425402.53</v>
          </cell>
        </row>
        <row r="312">
          <cell r="A312" t="str">
            <v>20</v>
          </cell>
          <cell r="I312">
            <v>425402.53</v>
          </cell>
        </row>
        <row r="313">
          <cell r="A313" t="str">
            <v>20</v>
          </cell>
        </row>
        <row r="314">
          <cell r="A314" t="str">
            <v>20</v>
          </cell>
          <cell r="I314">
            <v>425402.53</v>
          </cell>
        </row>
        <row r="315">
          <cell r="A315" t="str">
            <v>20</v>
          </cell>
        </row>
        <row r="316">
          <cell r="A316" t="str">
            <v>20</v>
          </cell>
        </row>
        <row r="317">
          <cell r="A317" t="str">
            <v>20</v>
          </cell>
        </row>
        <row r="318">
          <cell r="A318" t="str">
            <v>20</v>
          </cell>
          <cell r="C318">
            <v>3100.35</v>
          </cell>
          <cell r="I318">
            <v>43073.79</v>
          </cell>
        </row>
        <row r="319">
          <cell r="A319" t="str">
            <v>20</v>
          </cell>
          <cell r="I319">
            <v>43073.79</v>
          </cell>
        </row>
        <row r="320">
          <cell r="A320" t="str">
            <v>20</v>
          </cell>
        </row>
        <row r="321">
          <cell r="A321" t="str">
            <v>20</v>
          </cell>
        </row>
        <row r="322">
          <cell r="A322" t="str">
            <v>20</v>
          </cell>
          <cell r="C322">
            <v>3100.56</v>
          </cell>
          <cell r="I322">
            <v>10642.33</v>
          </cell>
        </row>
        <row r="323">
          <cell r="A323" t="str">
            <v>20</v>
          </cell>
          <cell r="I323">
            <v>10642.33</v>
          </cell>
        </row>
        <row r="324">
          <cell r="A324" t="str">
            <v>20</v>
          </cell>
        </row>
        <row r="325">
          <cell r="A325" t="str">
            <v>20</v>
          </cell>
        </row>
        <row r="326">
          <cell r="A326" t="str">
            <v>20</v>
          </cell>
          <cell r="C326">
            <v>3100.58</v>
          </cell>
          <cell r="I326">
            <v>0</v>
          </cell>
        </row>
        <row r="327">
          <cell r="A327" t="str">
            <v>20</v>
          </cell>
          <cell r="I327">
            <v>0</v>
          </cell>
        </row>
        <row r="328">
          <cell r="A328" t="str">
            <v>20</v>
          </cell>
        </row>
        <row r="329">
          <cell r="A329" t="str">
            <v>20</v>
          </cell>
        </row>
        <row r="330">
          <cell r="A330" t="str">
            <v>20</v>
          </cell>
          <cell r="C330">
            <v>3100.3220000000001</v>
          </cell>
          <cell r="I330">
            <v>0</v>
          </cell>
        </row>
        <row r="331">
          <cell r="A331" t="str">
            <v>20</v>
          </cell>
          <cell r="I331">
            <v>0</v>
          </cell>
        </row>
        <row r="332">
          <cell r="A332" t="str">
            <v>20</v>
          </cell>
        </row>
        <row r="333">
          <cell r="A333" t="str">
            <v>20</v>
          </cell>
          <cell r="I333">
            <v>53716.12</v>
          </cell>
        </row>
        <row r="334">
          <cell r="A334" t="str">
            <v>20</v>
          </cell>
        </row>
        <row r="335">
          <cell r="A335" t="str">
            <v>20</v>
          </cell>
        </row>
        <row r="336">
          <cell r="A336" t="str">
            <v>20</v>
          </cell>
        </row>
        <row r="337">
          <cell r="A337" t="str">
            <v>20</v>
          </cell>
          <cell r="C337">
            <v>3100.13</v>
          </cell>
          <cell r="I337">
            <v>17225</v>
          </cell>
        </row>
        <row r="338">
          <cell r="A338" t="str">
            <v>20</v>
          </cell>
          <cell r="I338">
            <v>17225</v>
          </cell>
        </row>
        <row r="339">
          <cell r="A339" t="str">
            <v>20</v>
          </cell>
        </row>
        <row r="340">
          <cell r="A340" t="str">
            <v>20</v>
          </cell>
        </row>
        <row r="341">
          <cell r="A341" t="str">
            <v>20</v>
          </cell>
          <cell r="C341">
            <v>3100.26</v>
          </cell>
          <cell r="I341">
            <v>43369.42</v>
          </cell>
        </row>
        <row r="342">
          <cell r="A342" t="str">
            <v>20</v>
          </cell>
          <cell r="I342">
            <v>43369.42</v>
          </cell>
        </row>
        <row r="343">
          <cell r="A343" t="str">
            <v>20</v>
          </cell>
        </row>
        <row r="344">
          <cell r="A344" t="str">
            <v>20</v>
          </cell>
        </row>
        <row r="345">
          <cell r="A345" t="str">
            <v>20</v>
          </cell>
          <cell r="C345">
            <v>3100.2640000000001</v>
          </cell>
          <cell r="I345">
            <v>0</v>
          </cell>
        </row>
        <row r="346">
          <cell r="A346" t="str">
            <v>20</v>
          </cell>
          <cell r="C346">
            <v>3100.2649999999999</v>
          </cell>
          <cell r="I346">
            <v>0</v>
          </cell>
        </row>
        <row r="347">
          <cell r="A347" t="str">
            <v>20</v>
          </cell>
          <cell r="C347">
            <v>3100.2653</v>
          </cell>
          <cell r="I347">
            <v>0</v>
          </cell>
        </row>
        <row r="348">
          <cell r="A348" t="str">
            <v>20</v>
          </cell>
          <cell r="I348">
            <v>0</v>
          </cell>
        </row>
        <row r="349">
          <cell r="A349" t="str">
            <v>20</v>
          </cell>
        </row>
        <row r="350">
          <cell r="A350" t="str">
            <v>20</v>
          </cell>
          <cell r="I350">
            <v>60594.42</v>
          </cell>
        </row>
        <row r="351">
          <cell r="A351" t="str">
            <v>20</v>
          </cell>
        </row>
        <row r="352">
          <cell r="A352" t="str">
            <v>20</v>
          </cell>
        </row>
        <row r="353">
          <cell r="A353" t="str">
            <v>20</v>
          </cell>
        </row>
        <row r="354">
          <cell r="A354" t="str">
            <v>20</v>
          </cell>
          <cell r="C354">
            <v>3100.42</v>
          </cell>
          <cell r="I354">
            <v>400</v>
          </cell>
        </row>
        <row r="355">
          <cell r="A355" t="str">
            <v>20</v>
          </cell>
          <cell r="C355">
            <v>3100.45</v>
          </cell>
          <cell r="I355">
            <v>23250</v>
          </cell>
        </row>
        <row r="356">
          <cell r="A356" t="str">
            <v>20</v>
          </cell>
          <cell r="I356">
            <v>23650</v>
          </cell>
        </row>
        <row r="357">
          <cell r="A357" t="str">
            <v>20</v>
          </cell>
        </row>
        <row r="358">
          <cell r="A358" t="str">
            <v>20</v>
          </cell>
          <cell r="I358">
            <v>23650</v>
          </cell>
        </row>
        <row r="359">
          <cell r="A359" t="str">
            <v>20</v>
          </cell>
        </row>
        <row r="360">
          <cell r="A360" t="str">
            <v>20</v>
          </cell>
        </row>
        <row r="361">
          <cell r="A361" t="str">
            <v>20</v>
          </cell>
        </row>
        <row r="362">
          <cell r="A362" t="str">
            <v>20</v>
          </cell>
          <cell r="C362">
            <v>3100.5</v>
          </cell>
          <cell r="I362">
            <v>1769.69</v>
          </cell>
        </row>
        <row r="363">
          <cell r="A363" t="str">
            <v>20</v>
          </cell>
          <cell r="I363">
            <v>1769.69</v>
          </cell>
        </row>
        <row r="364">
          <cell r="A364" t="str">
            <v>20</v>
          </cell>
        </row>
        <row r="365">
          <cell r="A365" t="str">
            <v>20</v>
          </cell>
          <cell r="I365">
            <v>1769.69</v>
          </cell>
        </row>
        <row r="366">
          <cell r="A366" t="str">
            <v>20</v>
          </cell>
        </row>
        <row r="367">
          <cell r="A367" t="str">
            <v>20</v>
          </cell>
        </row>
        <row r="368">
          <cell r="A368" t="str">
            <v>20</v>
          </cell>
          <cell r="C368">
            <v>3600.1</v>
          </cell>
          <cell r="I368">
            <v>6154.74</v>
          </cell>
        </row>
        <row r="369">
          <cell r="A369" t="str">
            <v>20</v>
          </cell>
          <cell r="I369">
            <v>6154.74</v>
          </cell>
        </row>
        <row r="370">
          <cell r="A370" t="str">
            <v>20</v>
          </cell>
        </row>
        <row r="371">
          <cell r="A371" t="str">
            <v>20</v>
          </cell>
        </row>
        <row r="372">
          <cell r="A372" t="str">
            <v>20</v>
          </cell>
        </row>
        <row r="373">
          <cell r="A373" t="str">
            <v>20</v>
          </cell>
          <cell r="C373">
            <v>3600.9</v>
          </cell>
          <cell r="I373">
            <v>241.58</v>
          </cell>
        </row>
        <row r="374">
          <cell r="A374" t="str">
            <v>20</v>
          </cell>
          <cell r="C374">
            <v>3600.91</v>
          </cell>
          <cell r="I374">
            <v>25296.25</v>
          </cell>
        </row>
        <row r="375">
          <cell r="A375" t="str">
            <v>20</v>
          </cell>
          <cell r="I375">
            <v>25537.83</v>
          </cell>
        </row>
        <row r="376">
          <cell r="A376" t="str">
            <v>20</v>
          </cell>
        </row>
        <row r="377">
          <cell r="A377" t="str">
            <v>20</v>
          </cell>
          <cell r="I377">
            <v>25537.83</v>
          </cell>
        </row>
        <row r="378">
          <cell r="A378" t="str">
            <v>20</v>
          </cell>
        </row>
        <row r="379">
          <cell r="A379" t="str">
            <v>20</v>
          </cell>
        </row>
        <row r="380">
          <cell r="A380" t="str">
            <v>20</v>
          </cell>
          <cell r="C380">
            <v>3800.1</v>
          </cell>
          <cell r="I380">
            <v>237925</v>
          </cell>
        </row>
        <row r="381">
          <cell r="A381" t="str">
            <v>20</v>
          </cell>
          <cell r="I381">
            <v>237925</v>
          </cell>
        </row>
        <row r="382">
          <cell r="A382" t="str">
            <v>20</v>
          </cell>
        </row>
        <row r="383">
          <cell r="A383" t="str">
            <v>20</v>
          </cell>
          <cell r="I383">
            <v>834750.33</v>
          </cell>
        </row>
        <row r="384">
          <cell r="A384" t="str">
            <v>20</v>
          </cell>
        </row>
        <row r="385">
          <cell r="A385" t="str">
            <v>20</v>
          </cell>
        </row>
        <row r="386">
          <cell r="A386" t="str">
            <v>20</v>
          </cell>
        </row>
        <row r="387">
          <cell r="A387" t="str">
            <v>20</v>
          </cell>
          <cell r="C387">
            <v>4100.1000000000004</v>
          </cell>
          <cell r="I387">
            <v>66107.179999999993</v>
          </cell>
        </row>
        <row r="388">
          <cell r="A388" t="str">
            <v>20</v>
          </cell>
          <cell r="C388">
            <v>4100.13</v>
          </cell>
          <cell r="I388">
            <v>6727</v>
          </cell>
        </row>
        <row r="389">
          <cell r="A389" t="str">
            <v>20</v>
          </cell>
          <cell r="C389">
            <v>4100.1499999999996</v>
          </cell>
          <cell r="I389">
            <v>4098.6400000000003</v>
          </cell>
        </row>
        <row r="390">
          <cell r="A390" t="str">
            <v>20</v>
          </cell>
          <cell r="C390">
            <v>4100.16</v>
          </cell>
          <cell r="I390">
            <v>958.55</v>
          </cell>
        </row>
        <row r="391">
          <cell r="A391" t="str">
            <v>20</v>
          </cell>
          <cell r="C391">
            <v>4100.2</v>
          </cell>
          <cell r="I391">
            <v>0</v>
          </cell>
        </row>
        <row r="392">
          <cell r="A392" t="str">
            <v>20</v>
          </cell>
          <cell r="C392">
            <v>4100.21</v>
          </cell>
          <cell r="I392">
            <v>155</v>
          </cell>
        </row>
        <row r="393">
          <cell r="A393" t="str">
            <v>20</v>
          </cell>
          <cell r="C393">
            <v>4100.22</v>
          </cell>
          <cell r="I393">
            <v>371.4</v>
          </cell>
        </row>
        <row r="394">
          <cell r="A394" t="str">
            <v>20</v>
          </cell>
          <cell r="C394">
            <v>4100.2299999999996</v>
          </cell>
          <cell r="I394">
            <v>0</v>
          </cell>
        </row>
        <row r="395">
          <cell r="A395" t="str">
            <v>20</v>
          </cell>
          <cell r="C395">
            <v>4100.24</v>
          </cell>
          <cell r="I395">
            <v>0</v>
          </cell>
        </row>
        <row r="396">
          <cell r="A396" t="str">
            <v>20</v>
          </cell>
          <cell r="C396">
            <v>4100.2550000000001</v>
          </cell>
          <cell r="I396">
            <v>2844.98</v>
          </cell>
        </row>
        <row r="397">
          <cell r="A397" t="str">
            <v>20</v>
          </cell>
          <cell r="C397">
            <v>4100.28</v>
          </cell>
          <cell r="I397">
            <v>880.32</v>
          </cell>
        </row>
        <row r="398">
          <cell r="A398" t="str">
            <v>20</v>
          </cell>
          <cell r="C398">
            <v>4100.3</v>
          </cell>
          <cell r="I398">
            <v>0</v>
          </cell>
        </row>
        <row r="399">
          <cell r="A399" t="str">
            <v>20</v>
          </cell>
          <cell r="C399">
            <v>4100.3100000000004</v>
          </cell>
          <cell r="I399">
            <v>55580</v>
          </cell>
        </row>
        <row r="400">
          <cell r="A400" t="str">
            <v>20</v>
          </cell>
          <cell r="C400">
            <v>4100.33</v>
          </cell>
          <cell r="I400">
            <v>0</v>
          </cell>
        </row>
        <row r="401">
          <cell r="A401" t="str">
            <v>20</v>
          </cell>
          <cell r="C401">
            <v>4100.3500000000004</v>
          </cell>
          <cell r="I401">
            <v>5250</v>
          </cell>
        </row>
        <row r="402">
          <cell r="A402" t="str">
            <v>20</v>
          </cell>
          <cell r="C402">
            <v>4100.3599999999997</v>
          </cell>
          <cell r="I402">
            <v>0</v>
          </cell>
        </row>
        <row r="403">
          <cell r="A403" t="str">
            <v>20</v>
          </cell>
          <cell r="C403">
            <v>4100.37</v>
          </cell>
          <cell r="I403">
            <v>1111.25</v>
          </cell>
        </row>
        <row r="404">
          <cell r="A404" t="str">
            <v>20</v>
          </cell>
          <cell r="C404">
            <v>4100.38</v>
          </cell>
          <cell r="I404">
            <v>949.02</v>
          </cell>
        </row>
        <row r="405">
          <cell r="A405" t="str">
            <v>20</v>
          </cell>
          <cell r="C405">
            <v>4100.3900000000003</v>
          </cell>
          <cell r="I405">
            <v>486</v>
          </cell>
        </row>
        <row r="406">
          <cell r="A406" t="str">
            <v>20</v>
          </cell>
          <cell r="C406">
            <v>4100.42</v>
          </cell>
          <cell r="I406">
            <v>17500</v>
          </cell>
        </row>
        <row r="407">
          <cell r="A407" t="str">
            <v>20</v>
          </cell>
          <cell r="C407">
            <v>4100.51</v>
          </cell>
          <cell r="I407">
            <v>0</v>
          </cell>
        </row>
        <row r="408">
          <cell r="A408" t="str">
            <v>20</v>
          </cell>
          <cell r="C408">
            <v>4100.5200000000004</v>
          </cell>
          <cell r="I408">
            <v>1112.6300000000001</v>
          </cell>
        </row>
        <row r="409">
          <cell r="A409" t="str">
            <v>20</v>
          </cell>
          <cell r="C409">
            <v>4100.59</v>
          </cell>
          <cell r="I409">
            <v>103.22</v>
          </cell>
        </row>
        <row r="410">
          <cell r="A410" t="str">
            <v>20</v>
          </cell>
          <cell r="C410">
            <v>4100.6000000000004</v>
          </cell>
          <cell r="I410">
            <v>14605</v>
          </cell>
        </row>
        <row r="411">
          <cell r="A411" t="str">
            <v>20</v>
          </cell>
          <cell r="C411">
            <v>4100.6009999999997</v>
          </cell>
          <cell r="I411">
            <v>10000</v>
          </cell>
        </row>
        <row r="412">
          <cell r="A412" t="str">
            <v>20</v>
          </cell>
          <cell r="C412">
            <v>4100.625</v>
          </cell>
          <cell r="I412">
            <v>3859.44</v>
          </cell>
        </row>
        <row r="413">
          <cell r="A413" t="str">
            <v>20</v>
          </cell>
          <cell r="C413">
            <v>4100.6270000000004</v>
          </cell>
          <cell r="I413">
            <v>0</v>
          </cell>
        </row>
        <row r="414">
          <cell r="A414" t="str">
            <v>20</v>
          </cell>
          <cell r="C414">
            <v>4100.6499999999996</v>
          </cell>
          <cell r="I414">
            <v>0</v>
          </cell>
        </row>
        <row r="415">
          <cell r="A415" t="str">
            <v>20</v>
          </cell>
          <cell r="C415">
            <v>4100.74</v>
          </cell>
          <cell r="I415">
            <v>0</v>
          </cell>
        </row>
        <row r="416">
          <cell r="A416" t="str">
            <v>20</v>
          </cell>
          <cell r="C416">
            <v>4100.75</v>
          </cell>
          <cell r="I416">
            <v>0</v>
          </cell>
        </row>
        <row r="417">
          <cell r="A417" t="str">
            <v>20</v>
          </cell>
          <cell r="C417">
            <v>4100.8500000000004</v>
          </cell>
          <cell r="I417">
            <v>0</v>
          </cell>
        </row>
        <row r="418">
          <cell r="A418" t="str">
            <v>20</v>
          </cell>
          <cell r="C418">
            <v>4100.97</v>
          </cell>
          <cell r="I418">
            <v>11735.82</v>
          </cell>
        </row>
        <row r="419">
          <cell r="A419" t="str">
            <v>20</v>
          </cell>
          <cell r="C419">
            <v>4100.9799999999996</v>
          </cell>
          <cell r="I419">
            <v>0</v>
          </cell>
        </row>
        <row r="420">
          <cell r="A420" t="str">
            <v>20</v>
          </cell>
          <cell r="I420">
            <v>204435.45</v>
          </cell>
        </row>
        <row r="421">
          <cell r="A421" t="str">
            <v>20</v>
          </cell>
        </row>
        <row r="422">
          <cell r="A422" t="str">
            <v>20</v>
          </cell>
        </row>
        <row r="423">
          <cell r="A423" t="str">
            <v>20</v>
          </cell>
          <cell r="C423">
            <v>4100.2430000000004</v>
          </cell>
          <cell r="I423">
            <v>0</v>
          </cell>
        </row>
        <row r="424">
          <cell r="A424" t="str">
            <v>20</v>
          </cell>
          <cell r="I424">
            <v>0</v>
          </cell>
        </row>
        <row r="425">
          <cell r="A425" t="str">
            <v>20</v>
          </cell>
        </row>
        <row r="426">
          <cell r="A426" t="str">
            <v>20</v>
          </cell>
        </row>
        <row r="427">
          <cell r="A427" t="str">
            <v>20</v>
          </cell>
          <cell r="C427">
            <v>4100.9279999999999</v>
          </cell>
          <cell r="I427">
            <v>596825.32999999996</v>
          </cell>
        </row>
        <row r="428">
          <cell r="A428" t="str">
            <v>20</v>
          </cell>
          <cell r="C428">
            <v>48450.000999999997</v>
          </cell>
          <cell r="I428">
            <v>0</v>
          </cell>
        </row>
        <row r="429">
          <cell r="A429" t="str">
            <v>20</v>
          </cell>
          <cell r="I429">
            <v>596825.32999999996</v>
          </cell>
        </row>
        <row r="430">
          <cell r="A430" t="str">
            <v>20</v>
          </cell>
        </row>
        <row r="431">
          <cell r="A431" t="str">
            <v>20</v>
          </cell>
          <cell r="I431">
            <v>801260.78</v>
          </cell>
        </row>
        <row r="432">
          <cell r="A432" t="str">
            <v>20</v>
          </cell>
        </row>
        <row r="433">
          <cell r="A433" t="str">
            <v>20</v>
          </cell>
          <cell r="I433">
            <v>33489.550000000003</v>
          </cell>
        </row>
        <row r="434">
          <cell r="A434" t="str">
            <v>20</v>
          </cell>
        </row>
        <row r="435">
          <cell r="A435" t="str">
            <v>20</v>
          </cell>
        </row>
        <row r="436">
          <cell r="A436" t="str">
            <v>20</v>
          </cell>
        </row>
        <row r="437">
          <cell r="A437" t="str">
            <v>20</v>
          </cell>
        </row>
        <row r="438">
          <cell r="A438" t="str">
            <v>20</v>
          </cell>
        </row>
        <row r="439">
          <cell r="A439" t="str">
            <v>22</v>
          </cell>
        </row>
        <row r="440">
          <cell r="A440" t="str">
            <v>22</v>
          </cell>
        </row>
        <row r="441">
          <cell r="A441" t="str">
            <v>22</v>
          </cell>
          <cell r="C441" t="str">
            <v xml:space="preserve"> Account No.</v>
          </cell>
          <cell r="I441" t="str">
            <v>2024_x000D_ YTD_x000D_ Actual</v>
          </cell>
        </row>
        <row r="442">
          <cell r="A442" t="str">
            <v>22</v>
          </cell>
        </row>
        <row r="443">
          <cell r="A443" t="str">
            <v>22</v>
          </cell>
        </row>
        <row r="444">
          <cell r="A444" t="str">
            <v>22</v>
          </cell>
        </row>
        <row r="445">
          <cell r="A445" t="str">
            <v>22</v>
          </cell>
        </row>
        <row r="446">
          <cell r="A446" t="str">
            <v>22</v>
          </cell>
          <cell r="C446">
            <v>3100.0010000000002</v>
          </cell>
          <cell r="I446">
            <v>0</v>
          </cell>
        </row>
        <row r="447">
          <cell r="A447" t="str">
            <v>22</v>
          </cell>
          <cell r="I447">
            <v>0</v>
          </cell>
        </row>
        <row r="448">
          <cell r="A448" t="str">
            <v>22</v>
          </cell>
        </row>
        <row r="449">
          <cell r="A449" t="str">
            <v>22</v>
          </cell>
          <cell r="I449">
            <v>0</v>
          </cell>
        </row>
        <row r="450">
          <cell r="A450" t="str">
            <v>22</v>
          </cell>
        </row>
        <row r="451">
          <cell r="A451" t="str">
            <v>22</v>
          </cell>
          <cell r="I451">
            <v>0</v>
          </cell>
        </row>
        <row r="452">
          <cell r="A452" t="str">
            <v>22</v>
          </cell>
        </row>
        <row r="453">
          <cell r="A453" t="str">
            <v>22</v>
          </cell>
        </row>
        <row r="454">
          <cell r="A454" t="str">
            <v>22</v>
          </cell>
        </row>
        <row r="455">
          <cell r="A455" t="str">
            <v>22</v>
          </cell>
          <cell r="C455">
            <v>4100.8500000000004</v>
          </cell>
          <cell r="I455">
            <v>0</v>
          </cell>
        </row>
        <row r="456">
          <cell r="A456" t="str">
            <v>22</v>
          </cell>
          <cell r="I456">
            <v>0</v>
          </cell>
        </row>
        <row r="457">
          <cell r="A457" t="str">
            <v>22</v>
          </cell>
        </row>
        <row r="458">
          <cell r="A458" t="str">
            <v>22</v>
          </cell>
          <cell r="I458">
            <v>0</v>
          </cell>
        </row>
        <row r="459">
          <cell r="A459" t="str">
            <v>22</v>
          </cell>
        </row>
        <row r="460">
          <cell r="A460" t="str">
            <v>22</v>
          </cell>
          <cell r="I460">
            <v>0</v>
          </cell>
        </row>
        <row r="461">
          <cell r="A461" t="str">
            <v>22</v>
          </cell>
        </row>
        <row r="462">
          <cell r="A462" t="str">
            <v>22</v>
          </cell>
        </row>
        <row r="463">
          <cell r="A463" t="str">
            <v>22</v>
          </cell>
        </row>
        <row r="464">
          <cell r="A464" t="str">
            <v>22</v>
          </cell>
        </row>
        <row r="465">
          <cell r="A465" t="str">
            <v>22</v>
          </cell>
        </row>
        <row r="466">
          <cell r="A466" t="str">
            <v>30</v>
          </cell>
        </row>
        <row r="467">
          <cell r="A467" t="str">
            <v>30</v>
          </cell>
        </row>
        <row r="468">
          <cell r="A468" t="str">
            <v>30</v>
          </cell>
          <cell r="C468" t="str">
            <v xml:space="preserve"> Account No.</v>
          </cell>
          <cell r="I468" t="str">
            <v>2024_x000D_ YTD_x000D_ Actual</v>
          </cell>
        </row>
        <row r="469">
          <cell r="A469" t="str">
            <v>30</v>
          </cell>
        </row>
        <row r="470">
          <cell r="A470" t="str">
            <v>30</v>
          </cell>
        </row>
        <row r="471">
          <cell r="A471" t="str">
            <v>30</v>
          </cell>
        </row>
        <row r="472">
          <cell r="A472" t="str">
            <v>30</v>
          </cell>
        </row>
        <row r="473">
          <cell r="A473" t="str">
            <v>30</v>
          </cell>
          <cell r="C473">
            <v>3100.3</v>
          </cell>
          <cell r="I473">
            <v>74242.47</v>
          </cell>
        </row>
        <row r="474">
          <cell r="A474" t="str">
            <v>30</v>
          </cell>
          <cell r="I474">
            <v>74242.47</v>
          </cell>
        </row>
        <row r="475">
          <cell r="A475" t="str">
            <v>30</v>
          </cell>
        </row>
        <row r="476">
          <cell r="A476" t="str">
            <v>30</v>
          </cell>
          <cell r="I476">
            <v>74242.47</v>
          </cell>
        </row>
        <row r="477">
          <cell r="A477" t="str">
            <v>30</v>
          </cell>
        </row>
        <row r="478">
          <cell r="A478" t="str">
            <v>30</v>
          </cell>
        </row>
        <row r="479">
          <cell r="A479" t="str">
            <v>30</v>
          </cell>
        </row>
        <row r="480">
          <cell r="A480" t="str">
            <v>30</v>
          </cell>
          <cell r="C480">
            <v>3100.35</v>
          </cell>
          <cell r="I480">
            <v>7019.36</v>
          </cell>
        </row>
        <row r="481">
          <cell r="A481" t="str">
            <v>30</v>
          </cell>
          <cell r="I481">
            <v>7019.36</v>
          </cell>
        </row>
        <row r="482">
          <cell r="A482" t="str">
            <v>30</v>
          </cell>
        </row>
        <row r="483">
          <cell r="A483" t="str">
            <v>30</v>
          </cell>
        </row>
        <row r="484">
          <cell r="A484" t="str">
            <v>30</v>
          </cell>
          <cell r="C484">
            <v>3100.56</v>
          </cell>
          <cell r="I484">
            <v>20003.55</v>
          </cell>
        </row>
        <row r="485">
          <cell r="A485" t="str">
            <v>30</v>
          </cell>
          <cell r="I485">
            <v>20003.55</v>
          </cell>
        </row>
        <row r="486">
          <cell r="A486" t="str">
            <v>30</v>
          </cell>
        </row>
        <row r="487">
          <cell r="A487" t="str">
            <v>30</v>
          </cell>
        </row>
        <row r="488">
          <cell r="A488" t="str">
            <v>30</v>
          </cell>
          <cell r="C488">
            <v>3100.3209999999999</v>
          </cell>
          <cell r="I488">
            <v>0</v>
          </cell>
        </row>
        <row r="489">
          <cell r="A489" t="str">
            <v>30</v>
          </cell>
          <cell r="I489">
            <v>0</v>
          </cell>
        </row>
        <row r="490">
          <cell r="A490" t="str">
            <v>30</v>
          </cell>
        </row>
        <row r="491">
          <cell r="A491" t="str">
            <v>30</v>
          </cell>
          <cell r="I491">
            <v>27022.91</v>
          </cell>
        </row>
        <row r="492">
          <cell r="A492" t="str">
            <v>30</v>
          </cell>
        </row>
        <row r="493">
          <cell r="A493" t="str">
            <v>30</v>
          </cell>
        </row>
        <row r="494">
          <cell r="A494" t="str">
            <v>30</v>
          </cell>
        </row>
        <row r="495">
          <cell r="A495" t="str">
            <v>30</v>
          </cell>
          <cell r="C495">
            <v>3100.26</v>
          </cell>
          <cell r="I495">
            <v>4410.54</v>
          </cell>
        </row>
        <row r="496">
          <cell r="A496" t="str">
            <v>30</v>
          </cell>
          <cell r="I496">
            <v>4410.54</v>
          </cell>
        </row>
        <row r="497">
          <cell r="A497" t="str">
            <v>30</v>
          </cell>
        </row>
        <row r="498">
          <cell r="A498" t="str">
            <v>30</v>
          </cell>
        </row>
        <row r="499">
          <cell r="A499" t="str">
            <v>30</v>
          </cell>
          <cell r="C499">
            <v>3100.2640000000001</v>
          </cell>
          <cell r="I499">
            <v>0</v>
          </cell>
        </row>
        <row r="500">
          <cell r="A500" t="str">
            <v>30</v>
          </cell>
          <cell r="I500">
            <v>0</v>
          </cell>
        </row>
        <row r="501">
          <cell r="A501" t="str">
            <v>30</v>
          </cell>
        </row>
        <row r="502">
          <cell r="A502" t="str">
            <v>30</v>
          </cell>
          <cell r="I502">
            <v>4410.54</v>
          </cell>
        </row>
        <row r="503">
          <cell r="A503" t="str">
            <v>30</v>
          </cell>
        </row>
        <row r="504">
          <cell r="A504" t="str">
            <v>30</v>
          </cell>
        </row>
        <row r="505">
          <cell r="A505" t="str">
            <v>30</v>
          </cell>
        </row>
        <row r="506">
          <cell r="A506" t="str">
            <v>30</v>
          </cell>
          <cell r="C506">
            <v>3100.42</v>
          </cell>
          <cell r="I506">
            <v>293</v>
          </cell>
        </row>
        <row r="507">
          <cell r="A507" t="str">
            <v>30</v>
          </cell>
          <cell r="C507">
            <v>3100.45</v>
          </cell>
          <cell r="I507">
            <v>0</v>
          </cell>
        </row>
        <row r="508">
          <cell r="A508" t="str">
            <v>30</v>
          </cell>
          <cell r="I508">
            <v>293</v>
          </cell>
        </row>
        <row r="509">
          <cell r="A509" t="str">
            <v>30</v>
          </cell>
        </row>
        <row r="510">
          <cell r="A510" t="str">
            <v>30</v>
          </cell>
          <cell r="I510">
            <v>293</v>
          </cell>
        </row>
        <row r="511">
          <cell r="A511" t="str">
            <v>30</v>
          </cell>
        </row>
        <row r="512">
          <cell r="A512" t="str">
            <v>30</v>
          </cell>
        </row>
        <row r="513">
          <cell r="A513" t="str">
            <v>30</v>
          </cell>
        </row>
        <row r="514">
          <cell r="A514" t="str">
            <v>30</v>
          </cell>
          <cell r="C514">
            <v>3100.24</v>
          </cell>
          <cell r="I514">
            <v>0</v>
          </cell>
        </row>
        <row r="515">
          <cell r="A515" t="str">
            <v>30</v>
          </cell>
          <cell r="I515">
            <v>0</v>
          </cell>
        </row>
        <row r="516">
          <cell r="A516" t="str">
            <v>30</v>
          </cell>
        </row>
        <row r="517">
          <cell r="A517" t="str">
            <v>30</v>
          </cell>
        </row>
        <row r="518">
          <cell r="A518" t="str">
            <v>30</v>
          </cell>
          <cell r="C518">
            <v>3100.5</v>
          </cell>
          <cell r="I518">
            <v>3360.76</v>
          </cell>
        </row>
        <row r="519">
          <cell r="A519" t="str">
            <v>30</v>
          </cell>
          <cell r="C519">
            <v>3100.5010000000002</v>
          </cell>
          <cell r="I519">
            <v>0</v>
          </cell>
        </row>
        <row r="520">
          <cell r="A520" t="str">
            <v>30</v>
          </cell>
          <cell r="I520">
            <v>3360.76</v>
          </cell>
        </row>
        <row r="521">
          <cell r="A521" t="str">
            <v>30</v>
          </cell>
        </row>
        <row r="522">
          <cell r="A522" t="str">
            <v>30</v>
          </cell>
          <cell r="I522">
            <v>3360.76</v>
          </cell>
        </row>
        <row r="523">
          <cell r="A523" t="str">
            <v>30</v>
          </cell>
        </row>
        <row r="524">
          <cell r="A524" t="str">
            <v>30</v>
          </cell>
        </row>
        <row r="525">
          <cell r="A525" t="str">
            <v>30</v>
          </cell>
          <cell r="C525">
            <v>3600.1</v>
          </cell>
          <cell r="I525">
            <v>6850.07</v>
          </cell>
        </row>
        <row r="526">
          <cell r="A526" t="str">
            <v>30</v>
          </cell>
          <cell r="I526">
            <v>6850.07</v>
          </cell>
        </row>
        <row r="527">
          <cell r="A527" t="str">
            <v>30</v>
          </cell>
        </row>
        <row r="528">
          <cell r="A528" t="str">
            <v>30</v>
          </cell>
        </row>
        <row r="529">
          <cell r="A529" t="str">
            <v>30</v>
          </cell>
        </row>
        <row r="530">
          <cell r="A530" t="str">
            <v>30</v>
          </cell>
          <cell r="C530">
            <v>3600.9</v>
          </cell>
          <cell r="I530">
            <v>463.72</v>
          </cell>
        </row>
        <row r="531">
          <cell r="A531" t="str">
            <v>30</v>
          </cell>
          <cell r="I531">
            <v>463.72</v>
          </cell>
        </row>
        <row r="532">
          <cell r="A532" t="str">
            <v>30</v>
          </cell>
        </row>
        <row r="533">
          <cell r="A533" t="str">
            <v>30</v>
          </cell>
          <cell r="I533">
            <v>463.72</v>
          </cell>
        </row>
        <row r="534">
          <cell r="A534" t="str">
            <v>30</v>
          </cell>
        </row>
        <row r="535">
          <cell r="A535" t="str">
            <v>30</v>
          </cell>
        </row>
        <row r="536">
          <cell r="A536" t="str">
            <v>30</v>
          </cell>
          <cell r="C536">
            <v>3800.1</v>
          </cell>
          <cell r="I536">
            <v>90500</v>
          </cell>
        </row>
        <row r="537">
          <cell r="A537" t="str">
            <v>30</v>
          </cell>
          <cell r="I537">
            <v>90500</v>
          </cell>
        </row>
        <row r="538">
          <cell r="A538" t="str">
            <v>30</v>
          </cell>
        </row>
        <row r="539">
          <cell r="A539" t="str">
            <v>30</v>
          </cell>
          <cell r="I539">
            <v>207143.47</v>
          </cell>
        </row>
        <row r="540">
          <cell r="A540" t="str">
            <v>30</v>
          </cell>
        </row>
        <row r="541">
          <cell r="A541" t="str">
            <v>30</v>
          </cell>
        </row>
        <row r="542">
          <cell r="A542" t="str">
            <v>30</v>
          </cell>
        </row>
        <row r="543">
          <cell r="A543" t="str">
            <v>30</v>
          </cell>
          <cell r="C543">
            <v>4100.1000000000004</v>
          </cell>
          <cell r="I543">
            <v>30654.85</v>
          </cell>
        </row>
        <row r="544">
          <cell r="A544" t="str">
            <v>30</v>
          </cell>
          <cell r="C544">
            <v>4100.13</v>
          </cell>
          <cell r="I544">
            <v>0</v>
          </cell>
        </row>
        <row r="545">
          <cell r="A545" t="str">
            <v>30</v>
          </cell>
          <cell r="C545">
            <v>4100.1499999999996</v>
          </cell>
          <cell r="I545">
            <v>1900.58</v>
          </cell>
        </row>
        <row r="546">
          <cell r="A546" t="str">
            <v>30</v>
          </cell>
          <cell r="C546">
            <v>4100.16</v>
          </cell>
          <cell r="I546">
            <v>444.49</v>
          </cell>
        </row>
        <row r="547">
          <cell r="A547" t="str">
            <v>30</v>
          </cell>
          <cell r="C547">
            <v>4100.2</v>
          </cell>
          <cell r="I547">
            <v>400</v>
          </cell>
        </row>
        <row r="548">
          <cell r="A548" t="str">
            <v>30</v>
          </cell>
          <cell r="C548">
            <v>4100.21</v>
          </cell>
          <cell r="I548">
            <v>500</v>
          </cell>
        </row>
        <row r="549">
          <cell r="A549" t="str">
            <v>30</v>
          </cell>
          <cell r="C549">
            <v>4100.22</v>
          </cell>
          <cell r="I549">
            <v>0</v>
          </cell>
        </row>
        <row r="550">
          <cell r="A550" t="str">
            <v>30</v>
          </cell>
          <cell r="C550">
            <v>4100.2299999999996</v>
          </cell>
          <cell r="I550">
            <v>0</v>
          </cell>
        </row>
        <row r="551">
          <cell r="A551" t="str">
            <v>30</v>
          </cell>
          <cell r="C551">
            <v>4100.24</v>
          </cell>
          <cell r="I551">
            <v>293.02999999999997</v>
          </cell>
        </row>
        <row r="552">
          <cell r="A552" t="str">
            <v>30</v>
          </cell>
          <cell r="C552">
            <v>4100.2550000000001</v>
          </cell>
          <cell r="I552">
            <v>0</v>
          </cell>
        </row>
        <row r="553">
          <cell r="A553" t="str">
            <v>30</v>
          </cell>
          <cell r="C553">
            <v>4100.28</v>
          </cell>
          <cell r="I553">
            <v>526.67999999999995</v>
          </cell>
        </row>
        <row r="554">
          <cell r="A554" t="str">
            <v>30</v>
          </cell>
          <cell r="C554">
            <v>4100.3100000000004</v>
          </cell>
          <cell r="I554">
            <v>18936</v>
          </cell>
        </row>
        <row r="555">
          <cell r="A555" t="str">
            <v>30</v>
          </cell>
          <cell r="C555">
            <v>4100.33</v>
          </cell>
          <cell r="I555">
            <v>0</v>
          </cell>
        </row>
        <row r="556">
          <cell r="A556" t="str">
            <v>30</v>
          </cell>
          <cell r="C556">
            <v>4100.3599999999997</v>
          </cell>
          <cell r="I556">
            <v>627.91999999999996</v>
          </cell>
        </row>
        <row r="557">
          <cell r="A557" t="str">
            <v>30</v>
          </cell>
          <cell r="C557">
            <v>4100.37</v>
          </cell>
          <cell r="I557">
            <v>1000.86</v>
          </cell>
        </row>
        <row r="558">
          <cell r="A558" t="str">
            <v>30</v>
          </cell>
          <cell r="C558">
            <v>4100.38</v>
          </cell>
          <cell r="I558">
            <v>0</v>
          </cell>
        </row>
        <row r="559">
          <cell r="A559" t="str">
            <v>30</v>
          </cell>
          <cell r="C559">
            <v>4100.3900000000003</v>
          </cell>
          <cell r="I559">
            <v>603.75</v>
          </cell>
        </row>
        <row r="560">
          <cell r="A560" t="str">
            <v>30</v>
          </cell>
          <cell r="C560">
            <v>4100.42</v>
          </cell>
          <cell r="I560">
            <v>2500</v>
          </cell>
        </row>
        <row r="561">
          <cell r="A561" t="str">
            <v>30</v>
          </cell>
          <cell r="C561">
            <v>4100.51</v>
          </cell>
          <cell r="I561">
            <v>0</v>
          </cell>
        </row>
        <row r="562">
          <cell r="A562" t="str">
            <v>30</v>
          </cell>
          <cell r="C562">
            <v>4100.5200000000004</v>
          </cell>
          <cell r="I562">
            <v>865.77</v>
          </cell>
        </row>
        <row r="563">
          <cell r="A563" t="str">
            <v>30</v>
          </cell>
          <cell r="C563">
            <v>4100.59</v>
          </cell>
          <cell r="I563">
            <v>77.03</v>
          </cell>
        </row>
        <row r="564">
          <cell r="A564" t="str">
            <v>30</v>
          </cell>
          <cell r="C564">
            <v>4100.6000000000004</v>
          </cell>
          <cell r="I564">
            <v>0</v>
          </cell>
        </row>
        <row r="565">
          <cell r="A565" t="str">
            <v>30</v>
          </cell>
          <cell r="C565">
            <v>4100.625</v>
          </cell>
          <cell r="I565">
            <v>3859.26</v>
          </cell>
        </row>
        <row r="566">
          <cell r="A566" t="str">
            <v>30</v>
          </cell>
          <cell r="C566">
            <v>4100.6499999999996</v>
          </cell>
          <cell r="I566">
            <v>2394.27</v>
          </cell>
        </row>
        <row r="567">
          <cell r="A567" t="str">
            <v>30</v>
          </cell>
          <cell r="C567">
            <v>4100.75</v>
          </cell>
          <cell r="I567">
            <v>0</v>
          </cell>
        </row>
        <row r="568">
          <cell r="A568" t="str">
            <v>30</v>
          </cell>
          <cell r="C568">
            <v>4100.8500000000004</v>
          </cell>
          <cell r="I568">
            <v>0</v>
          </cell>
        </row>
        <row r="569">
          <cell r="A569" t="str">
            <v>30</v>
          </cell>
          <cell r="C569">
            <v>4100.8599999999997</v>
          </cell>
          <cell r="I569">
            <v>0</v>
          </cell>
        </row>
        <row r="570">
          <cell r="A570" t="str">
            <v>30</v>
          </cell>
          <cell r="C570">
            <v>4100.87</v>
          </cell>
          <cell r="I570">
            <v>5400</v>
          </cell>
        </row>
        <row r="571">
          <cell r="A571" t="str">
            <v>30</v>
          </cell>
          <cell r="C571">
            <v>4100.8999999999996</v>
          </cell>
          <cell r="I571">
            <v>0.46</v>
          </cell>
        </row>
        <row r="572">
          <cell r="A572" t="str">
            <v>30</v>
          </cell>
          <cell r="I572">
            <v>70984.95</v>
          </cell>
        </row>
        <row r="573">
          <cell r="A573" t="str">
            <v>30</v>
          </cell>
        </row>
        <row r="574">
          <cell r="A574" t="str">
            <v>30</v>
          </cell>
        </row>
        <row r="575">
          <cell r="A575" t="str">
            <v>30</v>
          </cell>
          <cell r="C575">
            <v>4100.241</v>
          </cell>
          <cell r="I575">
            <v>0</v>
          </cell>
        </row>
        <row r="576">
          <cell r="A576" t="str">
            <v>30</v>
          </cell>
          <cell r="I576">
            <v>0</v>
          </cell>
        </row>
        <row r="577">
          <cell r="A577" t="str">
            <v>30</v>
          </cell>
        </row>
        <row r="578">
          <cell r="A578" t="str">
            <v>30</v>
          </cell>
        </row>
        <row r="579">
          <cell r="A579" t="str">
            <v>30</v>
          </cell>
          <cell r="C579">
            <v>4100.9279999999999</v>
          </cell>
          <cell r="I579">
            <v>116643.47</v>
          </cell>
        </row>
        <row r="580">
          <cell r="A580" t="str">
            <v>30</v>
          </cell>
          <cell r="I580">
            <v>116643.47</v>
          </cell>
        </row>
        <row r="581">
          <cell r="A581" t="str">
            <v>30</v>
          </cell>
        </row>
        <row r="582">
          <cell r="A582" t="str">
            <v>30</v>
          </cell>
          <cell r="I582">
            <v>187628.42</v>
          </cell>
        </row>
        <row r="583">
          <cell r="A583" t="str">
            <v>30</v>
          </cell>
        </row>
        <row r="584">
          <cell r="A584" t="str">
            <v>30</v>
          </cell>
          <cell r="I584">
            <v>19515.05</v>
          </cell>
        </row>
        <row r="585">
          <cell r="A585" t="str">
            <v>30</v>
          </cell>
        </row>
        <row r="586">
          <cell r="A586" t="str">
            <v>30</v>
          </cell>
        </row>
        <row r="587">
          <cell r="A587" t="str">
            <v>30</v>
          </cell>
        </row>
        <row r="588">
          <cell r="A588" t="str">
            <v>30</v>
          </cell>
        </row>
        <row r="589">
          <cell r="A589" t="str">
            <v>30</v>
          </cell>
        </row>
        <row r="590">
          <cell r="A590" t="str">
            <v>31</v>
          </cell>
        </row>
        <row r="591">
          <cell r="A591" t="str">
            <v>31</v>
          </cell>
        </row>
        <row r="592">
          <cell r="A592" t="str">
            <v>31</v>
          </cell>
          <cell r="C592" t="str">
            <v xml:space="preserve"> Account No.</v>
          </cell>
          <cell r="I592" t="str">
            <v>2024_x000D_ YTD_x000D_ Actual</v>
          </cell>
        </row>
        <row r="593">
          <cell r="A593" t="str">
            <v>31</v>
          </cell>
        </row>
        <row r="594">
          <cell r="A594" t="str">
            <v>31</v>
          </cell>
        </row>
        <row r="595">
          <cell r="A595" t="str">
            <v>31</v>
          </cell>
        </row>
        <row r="596">
          <cell r="A596" t="str">
            <v>31</v>
          </cell>
        </row>
        <row r="597">
          <cell r="A597" t="str">
            <v>31</v>
          </cell>
          <cell r="C597">
            <v>3600.2</v>
          </cell>
          <cell r="I597">
            <v>0</v>
          </cell>
        </row>
        <row r="598">
          <cell r="A598" t="str">
            <v>31</v>
          </cell>
          <cell r="C598">
            <v>3600.3</v>
          </cell>
          <cell r="I598">
            <v>0</v>
          </cell>
        </row>
        <row r="599">
          <cell r="A599" t="str">
            <v>31</v>
          </cell>
          <cell r="I599">
            <v>0</v>
          </cell>
        </row>
        <row r="600">
          <cell r="A600" t="str">
            <v>31</v>
          </cell>
        </row>
        <row r="601">
          <cell r="A601" t="str">
            <v>31</v>
          </cell>
          <cell r="I601">
            <v>0</v>
          </cell>
        </row>
        <row r="602">
          <cell r="A602" t="str">
            <v>31</v>
          </cell>
        </row>
        <row r="603">
          <cell r="A603" t="str">
            <v>31</v>
          </cell>
        </row>
        <row r="604">
          <cell r="A604" t="str">
            <v>31</v>
          </cell>
          <cell r="C604">
            <v>3600.1</v>
          </cell>
          <cell r="I604">
            <v>15.24</v>
          </cell>
        </row>
        <row r="605">
          <cell r="A605" t="str">
            <v>31</v>
          </cell>
          <cell r="I605">
            <v>15.24</v>
          </cell>
        </row>
        <row r="606">
          <cell r="A606" t="str">
            <v>31</v>
          </cell>
        </row>
        <row r="607">
          <cell r="A607" t="str">
            <v>31</v>
          </cell>
        </row>
        <row r="608">
          <cell r="A608" t="str">
            <v>31</v>
          </cell>
        </row>
        <row r="609">
          <cell r="A609" t="str">
            <v>31</v>
          </cell>
          <cell r="C609">
            <v>3600.4</v>
          </cell>
          <cell r="I609">
            <v>0</v>
          </cell>
        </row>
        <row r="610">
          <cell r="A610" t="str">
            <v>31</v>
          </cell>
          <cell r="I610">
            <v>0</v>
          </cell>
        </row>
        <row r="611">
          <cell r="A611" t="str">
            <v>31</v>
          </cell>
        </row>
        <row r="612">
          <cell r="A612" t="str">
            <v>31</v>
          </cell>
          <cell r="I612">
            <v>0</v>
          </cell>
        </row>
        <row r="613">
          <cell r="A613" t="str">
            <v>31</v>
          </cell>
        </row>
        <row r="614">
          <cell r="A614" t="str">
            <v>31</v>
          </cell>
          <cell r="I614">
            <v>15.24</v>
          </cell>
        </row>
        <row r="615">
          <cell r="A615" t="str">
            <v>31</v>
          </cell>
        </row>
        <row r="616">
          <cell r="A616" t="str">
            <v>31</v>
          </cell>
        </row>
        <row r="617">
          <cell r="A617" t="str">
            <v>31</v>
          </cell>
        </row>
        <row r="618">
          <cell r="A618" t="str">
            <v>31</v>
          </cell>
          <cell r="C618">
            <v>4100.1000000000004</v>
          </cell>
          <cell r="I618">
            <v>0</v>
          </cell>
        </row>
        <row r="619">
          <cell r="A619" t="str">
            <v>31</v>
          </cell>
          <cell r="C619">
            <v>4100.24</v>
          </cell>
          <cell r="I619">
            <v>57.94</v>
          </cell>
        </row>
        <row r="620">
          <cell r="A620" t="str">
            <v>31</v>
          </cell>
          <cell r="C620">
            <v>4100.25</v>
          </cell>
          <cell r="I620">
            <v>3121.52</v>
          </cell>
        </row>
        <row r="621">
          <cell r="A621" t="str">
            <v>31</v>
          </cell>
          <cell r="C621">
            <v>4100.6000000000004</v>
          </cell>
          <cell r="I621">
            <v>0</v>
          </cell>
        </row>
        <row r="622">
          <cell r="A622" t="str">
            <v>31</v>
          </cell>
          <cell r="I622">
            <v>3179.46</v>
          </cell>
        </row>
        <row r="623">
          <cell r="A623" t="str">
            <v>31</v>
          </cell>
        </row>
        <row r="624">
          <cell r="A624" t="str">
            <v>31</v>
          </cell>
        </row>
        <row r="625">
          <cell r="A625" t="str">
            <v>31</v>
          </cell>
          <cell r="C625">
            <v>4950.1000000000004</v>
          </cell>
          <cell r="I625">
            <v>0</v>
          </cell>
        </row>
        <row r="626">
          <cell r="A626" t="str">
            <v>31</v>
          </cell>
          <cell r="I626">
            <v>0</v>
          </cell>
        </row>
        <row r="627">
          <cell r="A627" t="str">
            <v>31</v>
          </cell>
        </row>
        <row r="628">
          <cell r="A628" t="str">
            <v>31</v>
          </cell>
          <cell r="I628">
            <v>3179.46</v>
          </cell>
        </row>
        <row r="629">
          <cell r="A629" t="str">
            <v>31</v>
          </cell>
        </row>
        <row r="630">
          <cell r="A630" t="str">
            <v>31</v>
          </cell>
          <cell r="I630">
            <v>-3164.22</v>
          </cell>
        </row>
        <row r="631">
          <cell r="A631" t="str">
            <v>31</v>
          </cell>
        </row>
        <row r="632">
          <cell r="A632" t="str">
            <v>31</v>
          </cell>
        </row>
        <row r="633">
          <cell r="A633" t="str">
            <v>31</v>
          </cell>
        </row>
        <row r="634">
          <cell r="A634" t="str">
            <v>31</v>
          </cell>
        </row>
        <row r="635">
          <cell r="A635" t="str">
            <v>31</v>
          </cell>
        </row>
        <row r="636">
          <cell r="A636" t="str">
            <v>40</v>
          </cell>
        </row>
        <row r="637">
          <cell r="A637" t="str">
            <v>40</v>
          </cell>
        </row>
        <row r="638">
          <cell r="A638" t="str">
            <v>40</v>
          </cell>
          <cell r="C638" t="str">
            <v xml:space="preserve"> Account No.</v>
          </cell>
          <cell r="I638" t="str">
            <v>2024_x000D_ YTD_x000D_ Actual</v>
          </cell>
        </row>
        <row r="639">
          <cell r="A639" t="str">
            <v>40</v>
          </cell>
        </row>
        <row r="640">
          <cell r="A640" t="str">
            <v>40</v>
          </cell>
        </row>
        <row r="641">
          <cell r="A641" t="str">
            <v>40</v>
          </cell>
        </row>
        <row r="642">
          <cell r="A642" t="str">
            <v>40</v>
          </cell>
        </row>
        <row r="643">
          <cell r="A643" t="str">
            <v>40</v>
          </cell>
          <cell r="C643">
            <v>3100.3</v>
          </cell>
          <cell r="I643">
            <v>159942.49</v>
          </cell>
        </row>
        <row r="644">
          <cell r="A644" t="str">
            <v>40</v>
          </cell>
          <cell r="I644">
            <v>159942.49</v>
          </cell>
        </row>
        <row r="645">
          <cell r="A645" t="str">
            <v>40</v>
          </cell>
        </row>
        <row r="646">
          <cell r="A646" t="str">
            <v>40</v>
          </cell>
          <cell r="I646">
            <v>159942.49</v>
          </cell>
        </row>
        <row r="647">
          <cell r="A647" t="str">
            <v>40</v>
          </cell>
        </row>
        <row r="648">
          <cell r="A648" t="str">
            <v>40</v>
          </cell>
        </row>
        <row r="649">
          <cell r="A649" t="str">
            <v>40</v>
          </cell>
        </row>
        <row r="650">
          <cell r="A650" t="str">
            <v>40</v>
          </cell>
          <cell r="C650">
            <v>3100.32</v>
          </cell>
          <cell r="I650">
            <v>0</v>
          </cell>
        </row>
        <row r="651">
          <cell r="A651" t="str">
            <v>40</v>
          </cell>
          <cell r="C651">
            <v>3100.35</v>
          </cell>
          <cell r="I651">
            <v>15286.94</v>
          </cell>
        </row>
        <row r="652">
          <cell r="A652" t="str">
            <v>40</v>
          </cell>
          <cell r="I652">
            <v>15286.94</v>
          </cell>
        </row>
        <row r="653">
          <cell r="A653" t="str">
            <v>40</v>
          </cell>
        </row>
        <row r="654">
          <cell r="A654" t="str">
            <v>40</v>
          </cell>
        </row>
        <row r="655">
          <cell r="A655" t="str">
            <v>40</v>
          </cell>
          <cell r="C655">
            <v>3100.56</v>
          </cell>
          <cell r="I655">
            <v>54585.84</v>
          </cell>
        </row>
        <row r="656">
          <cell r="A656" t="str">
            <v>40</v>
          </cell>
          <cell r="I656">
            <v>54585.84</v>
          </cell>
        </row>
        <row r="657">
          <cell r="A657" t="str">
            <v>40</v>
          </cell>
        </row>
        <row r="658">
          <cell r="A658" t="str">
            <v>40</v>
          </cell>
        </row>
        <row r="659">
          <cell r="A659" t="str">
            <v>40</v>
          </cell>
          <cell r="C659">
            <v>3100.58</v>
          </cell>
          <cell r="I659">
            <v>0</v>
          </cell>
        </row>
        <row r="660">
          <cell r="A660" t="str">
            <v>40</v>
          </cell>
          <cell r="I660">
            <v>0</v>
          </cell>
        </row>
        <row r="661">
          <cell r="A661" t="str">
            <v>40</v>
          </cell>
        </row>
        <row r="662">
          <cell r="A662" t="str">
            <v>40</v>
          </cell>
        </row>
        <row r="663">
          <cell r="A663" t="str">
            <v>40</v>
          </cell>
          <cell r="C663">
            <v>3100.3209999999999</v>
          </cell>
          <cell r="I663">
            <v>7301.08</v>
          </cell>
        </row>
        <row r="664">
          <cell r="A664" t="str">
            <v>40</v>
          </cell>
          <cell r="C664">
            <v>3100.3220000000001</v>
          </cell>
          <cell r="I664">
            <v>19161.84</v>
          </cell>
        </row>
        <row r="665">
          <cell r="A665" t="str">
            <v>40</v>
          </cell>
          <cell r="I665">
            <v>26462.92</v>
          </cell>
        </row>
        <row r="666">
          <cell r="A666" t="str">
            <v>40</v>
          </cell>
        </row>
        <row r="667">
          <cell r="A667" t="str">
            <v>40</v>
          </cell>
          <cell r="I667">
            <v>96335.7</v>
          </cell>
        </row>
        <row r="668">
          <cell r="A668" t="str">
            <v>40</v>
          </cell>
        </row>
        <row r="669">
          <cell r="A669" t="str">
            <v>40</v>
          </cell>
        </row>
        <row r="670">
          <cell r="A670" t="str">
            <v>40</v>
          </cell>
        </row>
        <row r="671">
          <cell r="A671" t="str">
            <v>40</v>
          </cell>
          <cell r="C671">
            <v>3100.13</v>
          </cell>
          <cell r="I671">
            <v>1094</v>
          </cell>
        </row>
        <row r="672">
          <cell r="A672" t="str">
            <v>40</v>
          </cell>
          <cell r="I672">
            <v>1094</v>
          </cell>
        </row>
        <row r="673">
          <cell r="A673" t="str">
            <v>40</v>
          </cell>
        </row>
        <row r="674">
          <cell r="A674" t="str">
            <v>40</v>
          </cell>
        </row>
        <row r="675">
          <cell r="A675" t="str">
            <v>40</v>
          </cell>
          <cell r="C675">
            <v>3100.26</v>
          </cell>
          <cell r="I675">
            <v>36886.39</v>
          </cell>
        </row>
        <row r="676">
          <cell r="A676" t="str">
            <v>40</v>
          </cell>
          <cell r="I676">
            <v>36886.39</v>
          </cell>
        </row>
        <row r="677">
          <cell r="A677" t="str">
            <v>40</v>
          </cell>
        </row>
        <row r="678">
          <cell r="A678" t="str">
            <v>40</v>
          </cell>
        </row>
        <row r="679">
          <cell r="A679" t="str">
            <v>40</v>
          </cell>
          <cell r="C679">
            <v>3100.261</v>
          </cell>
          <cell r="I679">
            <v>0</v>
          </cell>
        </row>
        <row r="680">
          <cell r="A680" t="str">
            <v>40</v>
          </cell>
          <cell r="C680">
            <v>3100.2640000000001</v>
          </cell>
          <cell r="I680">
            <v>167.17</v>
          </cell>
        </row>
        <row r="681">
          <cell r="A681" t="str">
            <v>40</v>
          </cell>
          <cell r="C681">
            <v>3100.2651999999998</v>
          </cell>
          <cell r="I681">
            <v>200</v>
          </cell>
        </row>
        <row r="682">
          <cell r="A682" t="str">
            <v>40</v>
          </cell>
          <cell r="C682">
            <v>3100.2653</v>
          </cell>
          <cell r="I682">
            <v>50</v>
          </cell>
        </row>
        <row r="683">
          <cell r="A683" t="str">
            <v>40</v>
          </cell>
          <cell r="I683">
            <v>417.17</v>
          </cell>
        </row>
        <row r="684">
          <cell r="A684" t="str">
            <v>40</v>
          </cell>
        </row>
        <row r="685">
          <cell r="A685" t="str">
            <v>40</v>
          </cell>
          <cell r="I685">
            <v>38397.56</v>
          </cell>
        </row>
        <row r="686">
          <cell r="A686" t="str">
            <v>40</v>
          </cell>
        </row>
        <row r="687">
          <cell r="A687" t="str">
            <v>40</v>
          </cell>
        </row>
        <row r="688">
          <cell r="A688" t="str">
            <v>40</v>
          </cell>
        </row>
        <row r="689">
          <cell r="A689" t="str">
            <v>40</v>
          </cell>
          <cell r="C689">
            <v>3100.42</v>
          </cell>
          <cell r="I689">
            <v>950</v>
          </cell>
        </row>
        <row r="690">
          <cell r="A690" t="str">
            <v>40</v>
          </cell>
          <cell r="C690">
            <v>3100.45</v>
          </cell>
          <cell r="I690">
            <v>9155</v>
          </cell>
        </row>
        <row r="691">
          <cell r="A691" t="str">
            <v>40</v>
          </cell>
          <cell r="I691">
            <v>10105</v>
          </cell>
        </row>
        <row r="692">
          <cell r="A692" t="str">
            <v>40</v>
          </cell>
        </row>
        <row r="693">
          <cell r="A693" t="str">
            <v>40</v>
          </cell>
        </row>
        <row r="694">
          <cell r="A694" t="str">
            <v>40</v>
          </cell>
          <cell r="C694">
            <v>3100.46</v>
          </cell>
          <cell r="I694">
            <v>0</v>
          </cell>
        </row>
        <row r="695">
          <cell r="A695" t="str">
            <v>40</v>
          </cell>
          <cell r="I695">
            <v>0</v>
          </cell>
        </row>
        <row r="696">
          <cell r="A696" t="str">
            <v>40</v>
          </cell>
        </row>
        <row r="697">
          <cell r="A697" t="str">
            <v>40</v>
          </cell>
          <cell r="I697">
            <v>10105</v>
          </cell>
        </row>
        <row r="698">
          <cell r="A698" t="str">
            <v>40</v>
          </cell>
        </row>
        <row r="699">
          <cell r="A699" t="str">
            <v>40</v>
          </cell>
        </row>
        <row r="700">
          <cell r="A700" t="str">
            <v>40</v>
          </cell>
        </row>
        <row r="701">
          <cell r="A701" t="str">
            <v>40</v>
          </cell>
          <cell r="C701">
            <v>3100.24</v>
          </cell>
          <cell r="I701">
            <v>0</v>
          </cell>
        </row>
        <row r="702">
          <cell r="A702" t="str">
            <v>40</v>
          </cell>
          <cell r="I702">
            <v>0</v>
          </cell>
        </row>
        <row r="703">
          <cell r="A703" t="str">
            <v>40</v>
          </cell>
        </row>
        <row r="704">
          <cell r="A704" t="str">
            <v>40</v>
          </cell>
        </row>
        <row r="705">
          <cell r="A705" t="str">
            <v>40</v>
          </cell>
          <cell r="C705">
            <v>3100.5</v>
          </cell>
          <cell r="I705">
            <v>5954.39</v>
          </cell>
        </row>
        <row r="706">
          <cell r="A706" t="str">
            <v>40</v>
          </cell>
          <cell r="I706">
            <v>5954.39</v>
          </cell>
        </row>
        <row r="707">
          <cell r="A707" t="str">
            <v>40</v>
          </cell>
        </row>
        <row r="708">
          <cell r="A708" t="str">
            <v>40</v>
          </cell>
          <cell r="I708">
            <v>5954.39</v>
          </cell>
        </row>
        <row r="709">
          <cell r="A709" t="str">
            <v>40</v>
          </cell>
        </row>
        <row r="710">
          <cell r="A710" t="str">
            <v>40</v>
          </cell>
        </row>
        <row r="711">
          <cell r="A711" t="str">
            <v>40</v>
          </cell>
          <cell r="C711">
            <v>3600.1</v>
          </cell>
          <cell r="I711">
            <v>7284.54</v>
          </cell>
        </row>
        <row r="712">
          <cell r="A712" t="str">
            <v>40</v>
          </cell>
          <cell r="I712">
            <v>7284.54</v>
          </cell>
        </row>
        <row r="713">
          <cell r="A713" t="str">
            <v>40</v>
          </cell>
        </row>
        <row r="714">
          <cell r="A714" t="str">
            <v>40</v>
          </cell>
        </row>
        <row r="715">
          <cell r="A715" t="str">
            <v>40</v>
          </cell>
        </row>
        <row r="716">
          <cell r="A716" t="str">
            <v>40</v>
          </cell>
          <cell r="C716">
            <v>3100.87</v>
          </cell>
          <cell r="I716">
            <v>1000</v>
          </cell>
        </row>
        <row r="717">
          <cell r="A717" t="str">
            <v>40</v>
          </cell>
          <cell r="C717">
            <v>3600.9</v>
          </cell>
          <cell r="I717">
            <v>5570.68</v>
          </cell>
        </row>
        <row r="718">
          <cell r="A718" t="str">
            <v>40</v>
          </cell>
          <cell r="I718">
            <v>6570.68</v>
          </cell>
        </row>
        <row r="719">
          <cell r="A719" t="str">
            <v>40</v>
          </cell>
        </row>
        <row r="720">
          <cell r="A720" t="str">
            <v>40</v>
          </cell>
          <cell r="I720">
            <v>6570.68</v>
          </cell>
        </row>
        <row r="721">
          <cell r="A721" t="str">
            <v>40</v>
          </cell>
        </row>
        <row r="722">
          <cell r="A722" t="str">
            <v>40</v>
          </cell>
        </row>
        <row r="723">
          <cell r="A723" t="str">
            <v>40</v>
          </cell>
          <cell r="C723">
            <v>3100.1</v>
          </cell>
          <cell r="I723">
            <v>0</v>
          </cell>
        </row>
        <row r="724">
          <cell r="A724" t="str">
            <v>40</v>
          </cell>
          <cell r="C724">
            <v>3800.1</v>
          </cell>
          <cell r="I724">
            <v>127025</v>
          </cell>
        </row>
        <row r="725">
          <cell r="A725" t="str">
            <v>40</v>
          </cell>
          <cell r="I725">
            <v>127025</v>
          </cell>
        </row>
        <row r="726">
          <cell r="A726" t="str">
            <v>40</v>
          </cell>
        </row>
        <row r="727">
          <cell r="A727" t="str">
            <v>40</v>
          </cell>
          <cell r="I727">
            <v>451615.36</v>
          </cell>
        </row>
        <row r="728">
          <cell r="A728" t="str">
            <v>40</v>
          </cell>
        </row>
        <row r="729">
          <cell r="A729" t="str">
            <v>40</v>
          </cell>
        </row>
        <row r="730">
          <cell r="A730" t="str">
            <v>40</v>
          </cell>
        </row>
        <row r="731">
          <cell r="A731" t="str">
            <v>40</v>
          </cell>
          <cell r="C731">
            <v>4100.1000000000004</v>
          </cell>
          <cell r="I731">
            <v>33000</v>
          </cell>
        </row>
        <row r="732">
          <cell r="A732" t="str">
            <v>40</v>
          </cell>
          <cell r="C732">
            <v>4100.1499999999996</v>
          </cell>
          <cell r="I732">
            <v>2046</v>
          </cell>
        </row>
        <row r="733">
          <cell r="A733" t="str">
            <v>40</v>
          </cell>
          <cell r="C733">
            <v>4100.16</v>
          </cell>
          <cell r="I733">
            <v>478.5</v>
          </cell>
        </row>
        <row r="734">
          <cell r="A734" t="str">
            <v>40</v>
          </cell>
          <cell r="C734">
            <v>4100.2</v>
          </cell>
          <cell r="I734">
            <v>0</v>
          </cell>
        </row>
        <row r="735">
          <cell r="A735" t="str">
            <v>40</v>
          </cell>
          <cell r="C735">
            <v>4100.21</v>
          </cell>
          <cell r="I735">
            <v>1602.25</v>
          </cell>
        </row>
        <row r="736">
          <cell r="A736" t="str">
            <v>40</v>
          </cell>
          <cell r="C736">
            <v>4100.22</v>
          </cell>
          <cell r="I736">
            <v>405.1</v>
          </cell>
        </row>
        <row r="737">
          <cell r="A737" t="str">
            <v>40</v>
          </cell>
          <cell r="C737">
            <v>4100.2299999999996</v>
          </cell>
          <cell r="I737">
            <v>0</v>
          </cell>
        </row>
        <row r="738">
          <cell r="A738" t="str">
            <v>40</v>
          </cell>
          <cell r="C738">
            <v>4100.24</v>
          </cell>
          <cell r="I738">
            <v>0</v>
          </cell>
        </row>
        <row r="739">
          <cell r="A739" t="str">
            <v>40</v>
          </cell>
          <cell r="C739">
            <v>4100.2550000000001</v>
          </cell>
          <cell r="I739">
            <v>0</v>
          </cell>
        </row>
        <row r="740">
          <cell r="A740" t="str">
            <v>40</v>
          </cell>
          <cell r="C740">
            <v>4100.28</v>
          </cell>
          <cell r="I740">
            <v>107.34</v>
          </cell>
        </row>
        <row r="741">
          <cell r="A741" t="str">
            <v>40</v>
          </cell>
          <cell r="C741">
            <v>4100.3100000000004</v>
          </cell>
          <cell r="I741">
            <v>16879</v>
          </cell>
        </row>
        <row r="742">
          <cell r="A742" t="str">
            <v>40</v>
          </cell>
          <cell r="C742">
            <v>4100.32</v>
          </cell>
          <cell r="I742">
            <v>0</v>
          </cell>
        </row>
        <row r="743">
          <cell r="A743" t="str">
            <v>40</v>
          </cell>
          <cell r="C743">
            <v>4100.33</v>
          </cell>
          <cell r="I743">
            <v>0</v>
          </cell>
        </row>
        <row r="744">
          <cell r="A744" t="str">
            <v>40</v>
          </cell>
          <cell r="C744">
            <v>4100.3599999999997</v>
          </cell>
          <cell r="I744">
            <v>1108.49</v>
          </cell>
        </row>
        <row r="745">
          <cell r="A745" t="str">
            <v>40</v>
          </cell>
          <cell r="C745">
            <v>4100.37</v>
          </cell>
          <cell r="I745">
            <v>517.01</v>
          </cell>
        </row>
        <row r="746">
          <cell r="A746" t="str">
            <v>40</v>
          </cell>
          <cell r="C746">
            <v>4100.3900000000003</v>
          </cell>
          <cell r="I746">
            <v>268</v>
          </cell>
        </row>
        <row r="747">
          <cell r="A747" t="str">
            <v>40</v>
          </cell>
          <cell r="C747">
            <v>4100.42</v>
          </cell>
          <cell r="I747">
            <v>0</v>
          </cell>
        </row>
        <row r="748">
          <cell r="A748" t="str">
            <v>40</v>
          </cell>
          <cell r="C748">
            <v>4100.51</v>
          </cell>
          <cell r="I748">
            <v>0</v>
          </cell>
        </row>
        <row r="749">
          <cell r="A749" t="str">
            <v>40</v>
          </cell>
          <cell r="C749">
            <v>4100.5200000000004</v>
          </cell>
          <cell r="I749">
            <v>758.57</v>
          </cell>
        </row>
        <row r="750">
          <cell r="A750" t="str">
            <v>40</v>
          </cell>
          <cell r="C750">
            <v>4100.59</v>
          </cell>
          <cell r="I750">
            <v>245.16</v>
          </cell>
        </row>
        <row r="751">
          <cell r="A751" t="str">
            <v>40</v>
          </cell>
          <cell r="C751">
            <v>4100.6000000000004</v>
          </cell>
          <cell r="I751">
            <v>0</v>
          </cell>
        </row>
        <row r="752">
          <cell r="A752" t="str">
            <v>40</v>
          </cell>
          <cell r="C752">
            <v>4100.625</v>
          </cell>
          <cell r="I752">
            <v>3859.26</v>
          </cell>
        </row>
        <row r="753">
          <cell r="A753" t="str">
            <v>40</v>
          </cell>
          <cell r="C753">
            <v>4100.6260000000002</v>
          </cell>
          <cell r="I753">
            <v>0</v>
          </cell>
        </row>
        <row r="754">
          <cell r="A754" t="str">
            <v>40</v>
          </cell>
          <cell r="C754">
            <v>4100.6270000000004</v>
          </cell>
          <cell r="I754">
            <v>589.70000000000005</v>
          </cell>
        </row>
        <row r="755">
          <cell r="A755" t="str">
            <v>40</v>
          </cell>
          <cell r="C755">
            <v>4100.6499999999996</v>
          </cell>
          <cell r="I755">
            <v>5134.34</v>
          </cell>
        </row>
        <row r="756">
          <cell r="A756" t="str">
            <v>40</v>
          </cell>
          <cell r="C756">
            <v>4100.8500000000004</v>
          </cell>
          <cell r="I756">
            <v>0</v>
          </cell>
        </row>
        <row r="757">
          <cell r="A757" t="str">
            <v>40</v>
          </cell>
          <cell r="C757">
            <v>4100.87</v>
          </cell>
          <cell r="I757">
            <v>0</v>
          </cell>
        </row>
        <row r="758">
          <cell r="A758" t="str">
            <v>40</v>
          </cell>
          <cell r="C758">
            <v>4100.8710000000001</v>
          </cell>
          <cell r="I758">
            <v>456.96</v>
          </cell>
        </row>
        <row r="759">
          <cell r="A759" t="str">
            <v>40</v>
          </cell>
          <cell r="C759">
            <v>4100.88</v>
          </cell>
          <cell r="I759">
            <v>0</v>
          </cell>
        </row>
        <row r="760">
          <cell r="A760" t="str">
            <v>40</v>
          </cell>
          <cell r="I760">
            <v>67455.679999999993</v>
          </cell>
        </row>
        <row r="761">
          <cell r="A761" t="str">
            <v>40</v>
          </cell>
        </row>
        <row r="762">
          <cell r="A762" t="str">
            <v>40</v>
          </cell>
        </row>
        <row r="763">
          <cell r="A763" t="str">
            <v>40</v>
          </cell>
          <cell r="C763">
            <v>4100.241</v>
          </cell>
          <cell r="I763">
            <v>0</v>
          </cell>
        </row>
        <row r="764">
          <cell r="A764" t="str">
            <v>40</v>
          </cell>
          <cell r="C764">
            <v>4100.2420000000002</v>
          </cell>
          <cell r="I764">
            <v>0</v>
          </cell>
        </row>
        <row r="765">
          <cell r="A765" t="str">
            <v>40</v>
          </cell>
          <cell r="C765">
            <v>4100.2430000000004</v>
          </cell>
          <cell r="I765">
            <v>19161.84</v>
          </cell>
        </row>
        <row r="766">
          <cell r="A766" t="str">
            <v>40</v>
          </cell>
          <cell r="I766">
            <v>19161.84</v>
          </cell>
        </row>
        <row r="767">
          <cell r="A767" t="str">
            <v>40</v>
          </cell>
        </row>
        <row r="768">
          <cell r="A768" t="str">
            <v>40</v>
          </cell>
        </row>
        <row r="769">
          <cell r="A769" t="str">
            <v>40</v>
          </cell>
          <cell r="C769">
            <v>4100.8900000000003</v>
          </cell>
          <cell r="I769">
            <v>0</v>
          </cell>
        </row>
        <row r="770">
          <cell r="A770" t="str">
            <v>40</v>
          </cell>
          <cell r="I770">
            <v>0</v>
          </cell>
        </row>
        <row r="771">
          <cell r="A771" t="str">
            <v>40</v>
          </cell>
        </row>
        <row r="772">
          <cell r="A772" t="str">
            <v>40</v>
          </cell>
        </row>
        <row r="773">
          <cell r="A773" t="str">
            <v>40</v>
          </cell>
          <cell r="C773">
            <v>4100.9279999999999</v>
          </cell>
          <cell r="I773">
            <v>298127.44</v>
          </cell>
        </row>
        <row r="774">
          <cell r="A774" t="str">
            <v>40</v>
          </cell>
          <cell r="I774">
            <v>298127.44</v>
          </cell>
        </row>
        <row r="775">
          <cell r="A775" t="str">
            <v>40</v>
          </cell>
        </row>
        <row r="776">
          <cell r="A776" t="str">
            <v>40</v>
          </cell>
          <cell r="I776">
            <v>384744.96000000002</v>
          </cell>
        </row>
        <row r="777">
          <cell r="A777" t="str">
            <v>40</v>
          </cell>
        </row>
        <row r="778">
          <cell r="A778" t="str">
            <v>40</v>
          </cell>
          <cell r="I778">
            <v>66870.399999999994</v>
          </cell>
        </row>
        <row r="779">
          <cell r="A779" t="str">
            <v>40</v>
          </cell>
        </row>
        <row r="780">
          <cell r="A780" t="str">
            <v>40</v>
          </cell>
        </row>
        <row r="781">
          <cell r="A781" t="str">
            <v>40</v>
          </cell>
        </row>
        <row r="782">
          <cell r="A782" t="str">
            <v>40</v>
          </cell>
        </row>
        <row r="783">
          <cell r="A783" t="str">
            <v>40</v>
          </cell>
        </row>
        <row r="784">
          <cell r="A784" t="str">
            <v>43</v>
          </cell>
        </row>
        <row r="785">
          <cell r="A785" t="str">
            <v>43</v>
          </cell>
        </row>
        <row r="786">
          <cell r="A786" t="str">
            <v>43</v>
          </cell>
          <cell r="C786" t="str">
            <v xml:space="preserve"> Account No.</v>
          </cell>
          <cell r="I786" t="str">
            <v>2024_x000D_ YTD_x000D_ Actual</v>
          </cell>
        </row>
        <row r="787">
          <cell r="A787" t="str">
            <v>43</v>
          </cell>
        </row>
        <row r="788">
          <cell r="A788" t="str">
            <v>43</v>
          </cell>
        </row>
        <row r="789">
          <cell r="A789" t="str">
            <v>43</v>
          </cell>
        </row>
        <row r="790">
          <cell r="A790" t="str">
            <v>43</v>
          </cell>
        </row>
        <row r="791">
          <cell r="A791" t="str">
            <v>43</v>
          </cell>
          <cell r="C791">
            <v>3100.87</v>
          </cell>
          <cell r="I791">
            <v>55</v>
          </cell>
        </row>
        <row r="792">
          <cell r="A792" t="str">
            <v>43</v>
          </cell>
          <cell r="I792">
            <v>55</v>
          </cell>
        </row>
        <row r="793">
          <cell r="A793" t="str">
            <v>43</v>
          </cell>
        </row>
        <row r="794">
          <cell r="A794" t="str">
            <v>43</v>
          </cell>
          <cell r="I794">
            <v>55</v>
          </cell>
        </row>
        <row r="795">
          <cell r="A795" t="str">
            <v>43</v>
          </cell>
        </row>
        <row r="796">
          <cell r="A796" t="str">
            <v>43</v>
          </cell>
        </row>
        <row r="797">
          <cell r="A797" t="str">
            <v>43</v>
          </cell>
          <cell r="C797">
            <v>3800.9</v>
          </cell>
          <cell r="I797">
            <v>2992.11</v>
          </cell>
        </row>
        <row r="798">
          <cell r="A798" t="str">
            <v>43</v>
          </cell>
          <cell r="I798">
            <v>2992.11</v>
          </cell>
        </row>
        <row r="799">
          <cell r="A799" t="str">
            <v>43</v>
          </cell>
        </row>
        <row r="800">
          <cell r="A800" t="str">
            <v>43</v>
          </cell>
          <cell r="I800">
            <v>3047.11</v>
          </cell>
        </row>
        <row r="801">
          <cell r="A801" t="str">
            <v>43</v>
          </cell>
        </row>
        <row r="802">
          <cell r="A802" t="str">
            <v>43</v>
          </cell>
        </row>
        <row r="803">
          <cell r="A803" t="str">
            <v>43</v>
          </cell>
        </row>
        <row r="804">
          <cell r="A804" t="str">
            <v>43</v>
          </cell>
          <cell r="C804">
            <v>4100.2</v>
          </cell>
          <cell r="I804">
            <v>252.24</v>
          </cell>
        </row>
        <row r="805">
          <cell r="A805" t="str">
            <v>43</v>
          </cell>
          <cell r="I805">
            <v>252.24</v>
          </cell>
        </row>
        <row r="806">
          <cell r="A806" t="str">
            <v>43</v>
          </cell>
        </row>
        <row r="807">
          <cell r="A807" t="str">
            <v>43</v>
          </cell>
          <cell r="I807">
            <v>252.24</v>
          </cell>
        </row>
        <row r="808">
          <cell r="A808" t="str">
            <v>43</v>
          </cell>
        </row>
        <row r="809">
          <cell r="A809" t="str">
            <v>43</v>
          </cell>
          <cell r="I809">
            <v>2794.87</v>
          </cell>
        </row>
        <row r="810">
          <cell r="A810" t="str">
            <v>43</v>
          </cell>
        </row>
        <row r="811">
          <cell r="A811" t="str">
            <v>43</v>
          </cell>
        </row>
        <row r="812">
          <cell r="A812" t="str">
            <v>43</v>
          </cell>
        </row>
        <row r="813">
          <cell r="A813" t="str">
            <v>43</v>
          </cell>
        </row>
        <row r="814">
          <cell r="A814" t="str">
            <v>43</v>
          </cell>
        </row>
        <row r="815">
          <cell r="A815" t="str">
            <v>50</v>
          </cell>
        </row>
        <row r="816">
          <cell r="A816" t="str">
            <v>50</v>
          </cell>
        </row>
        <row r="817">
          <cell r="A817" t="str">
            <v>50</v>
          </cell>
          <cell r="C817" t="str">
            <v xml:space="preserve"> Account No.</v>
          </cell>
          <cell r="I817" t="str">
            <v>2024_x000D_ YTD_x000D_ Actual</v>
          </cell>
        </row>
        <row r="818">
          <cell r="A818" t="str">
            <v>50</v>
          </cell>
        </row>
        <row r="819">
          <cell r="A819" t="str">
            <v>50</v>
          </cell>
        </row>
        <row r="820">
          <cell r="A820" t="str">
            <v>50</v>
          </cell>
        </row>
        <row r="821">
          <cell r="A821" t="str">
            <v>50</v>
          </cell>
        </row>
        <row r="822">
          <cell r="A822" t="str">
            <v>50</v>
          </cell>
          <cell r="C822">
            <v>3100.3</v>
          </cell>
          <cell r="I822">
            <v>3344546.82</v>
          </cell>
        </row>
        <row r="823">
          <cell r="A823" t="str">
            <v>50</v>
          </cell>
          <cell r="I823">
            <v>3344546.82</v>
          </cell>
        </row>
        <row r="824">
          <cell r="A824" t="str">
            <v>50</v>
          </cell>
        </row>
        <row r="825">
          <cell r="A825" t="str">
            <v>50</v>
          </cell>
        </row>
        <row r="826">
          <cell r="A826" t="str">
            <v>50</v>
          </cell>
          <cell r="C826">
            <v>3100.4009999999998</v>
          </cell>
          <cell r="I826">
            <v>17374</v>
          </cell>
        </row>
        <row r="827">
          <cell r="A827" t="str">
            <v>50</v>
          </cell>
          <cell r="I827">
            <v>17374</v>
          </cell>
        </row>
        <row r="828">
          <cell r="A828" t="str">
            <v>50</v>
          </cell>
        </row>
        <row r="829">
          <cell r="A829" t="str">
            <v>50</v>
          </cell>
          <cell r="I829">
            <v>3361920.82</v>
          </cell>
        </row>
        <row r="830">
          <cell r="A830" t="str">
            <v>50</v>
          </cell>
        </row>
        <row r="831">
          <cell r="A831" t="str">
            <v>50</v>
          </cell>
        </row>
        <row r="832">
          <cell r="A832" t="str">
            <v>50</v>
          </cell>
        </row>
        <row r="833">
          <cell r="A833" t="str">
            <v>50</v>
          </cell>
          <cell r="C833">
            <v>3100.32</v>
          </cell>
          <cell r="I833">
            <v>0</v>
          </cell>
        </row>
        <row r="834">
          <cell r="A834" t="str">
            <v>50</v>
          </cell>
          <cell r="C834">
            <v>3100.35</v>
          </cell>
          <cell r="I834">
            <v>302208.74</v>
          </cell>
        </row>
        <row r="835">
          <cell r="A835" t="str">
            <v>50</v>
          </cell>
          <cell r="I835">
            <v>302208.74</v>
          </cell>
        </row>
        <row r="836">
          <cell r="A836" t="str">
            <v>50</v>
          </cell>
        </row>
        <row r="837">
          <cell r="A837" t="str">
            <v>50</v>
          </cell>
        </row>
        <row r="838">
          <cell r="A838" t="str">
            <v>50</v>
          </cell>
          <cell r="C838">
            <v>3100.56</v>
          </cell>
          <cell r="I838">
            <v>816354.99</v>
          </cell>
        </row>
        <row r="839">
          <cell r="A839" t="str">
            <v>50</v>
          </cell>
          <cell r="C839">
            <v>3100.5610000000001</v>
          </cell>
          <cell r="I839">
            <v>150000</v>
          </cell>
        </row>
        <row r="840">
          <cell r="A840" t="str">
            <v>50</v>
          </cell>
          <cell r="I840">
            <v>966354.99</v>
          </cell>
        </row>
        <row r="841">
          <cell r="A841" t="str">
            <v>50</v>
          </cell>
        </row>
        <row r="842">
          <cell r="A842" t="str">
            <v>50</v>
          </cell>
        </row>
        <row r="843">
          <cell r="A843" t="str">
            <v>50</v>
          </cell>
          <cell r="C843">
            <v>3100.58</v>
          </cell>
          <cell r="I843">
            <v>0</v>
          </cell>
        </row>
        <row r="844">
          <cell r="A844" t="str">
            <v>50</v>
          </cell>
          <cell r="I844">
            <v>0</v>
          </cell>
        </row>
        <row r="845">
          <cell r="A845" t="str">
            <v>50</v>
          </cell>
        </row>
        <row r="846">
          <cell r="A846" t="str">
            <v>50</v>
          </cell>
        </row>
        <row r="847">
          <cell r="A847" t="str">
            <v>50</v>
          </cell>
          <cell r="C847">
            <v>3100.3209999999999</v>
          </cell>
          <cell r="I847">
            <v>0</v>
          </cell>
        </row>
        <row r="848">
          <cell r="A848" t="str">
            <v>50</v>
          </cell>
          <cell r="C848">
            <v>3100.3220000000001</v>
          </cell>
          <cell r="I848">
            <v>1471816.79</v>
          </cell>
        </row>
        <row r="849">
          <cell r="A849" t="str">
            <v>50</v>
          </cell>
          <cell r="C849">
            <v>3100.3229999999999</v>
          </cell>
          <cell r="I849">
            <v>39385.1</v>
          </cell>
        </row>
        <row r="850">
          <cell r="A850" t="str">
            <v>50</v>
          </cell>
          <cell r="I850">
            <v>1511201.89</v>
          </cell>
        </row>
        <row r="851">
          <cell r="A851" t="str">
            <v>50</v>
          </cell>
        </row>
        <row r="852">
          <cell r="A852" t="str">
            <v>50</v>
          </cell>
          <cell r="I852">
            <v>2779765.62</v>
          </cell>
        </row>
        <row r="853">
          <cell r="A853" t="str">
            <v>50</v>
          </cell>
        </row>
        <row r="854">
          <cell r="A854" t="str">
            <v>50</v>
          </cell>
        </row>
        <row r="855">
          <cell r="A855" t="str">
            <v>50</v>
          </cell>
        </row>
        <row r="856">
          <cell r="A856" t="str">
            <v>50</v>
          </cell>
          <cell r="C856">
            <v>3100.13</v>
          </cell>
          <cell r="I856">
            <v>26622.04</v>
          </cell>
        </row>
        <row r="857">
          <cell r="A857" t="str">
            <v>50</v>
          </cell>
          <cell r="I857">
            <v>26622.04</v>
          </cell>
        </row>
        <row r="858">
          <cell r="A858" t="str">
            <v>50</v>
          </cell>
        </row>
        <row r="859">
          <cell r="A859" t="str">
            <v>50</v>
          </cell>
        </row>
        <row r="860">
          <cell r="A860" t="str">
            <v>50</v>
          </cell>
          <cell r="C860">
            <v>3100.26</v>
          </cell>
          <cell r="I860">
            <v>108180.93</v>
          </cell>
        </row>
        <row r="861">
          <cell r="A861" t="str">
            <v>50</v>
          </cell>
          <cell r="I861">
            <v>108180.93</v>
          </cell>
        </row>
        <row r="862">
          <cell r="A862" t="str">
            <v>50</v>
          </cell>
        </row>
        <row r="863">
          <cell r="A863" t="str">
            <v>50</v>
          </cell>
        </row>
        <row r="864">
          <cell r="A864" t="str">
            <v>50</v>
          </cell>
          <cell r="C864">
            <v>3100.261</v>
          </cell>
          <cell r="I864">
            <v>0</v>
          </cell>
        </row>
        <row r="865">
          <cell r="A865" t="str">
            <v>50</v>
          </cell>
          <cell r="C865">
            <v>3100.2620000000002</v>
          </cell>
          <cell r="I865">
            <v>0</v>
          </cell>
        </row>
        <row r="866">
          <cell r="A866" t="str">
            <v>50</v>
          </cell>
          <cell r="C866">
            <v>3100.2640000000001</v>
          </cell>
          <cell r="I866">
            <v>100</v>
          </cell>
        </row>
        <row r="867">
          <cell r="A867" t="str">
            <v>50</v>
          </cell>
          <cell r="I867">
            <v>100</v>
          </cell>
        </row>
        <row r="868">
          <cell r="A868" t="str">
            <v>50</v>
          </cell>
        </row>
        <row r="869">
          <cell r="A869" t="str">
            <v>50</v>
          </cell>
          <cell r="I869">
            <v>134902.97</v>
          </cell>
        </row>
        <row r="870">
          <cell r="A870" t="str">
            <v>50</v>
          </cell>
        </row>
        <row r="871">
          <cell r="A871" t="str">
            <v>50</v>
          </cell>
        </row>
        <row r="872">
          <cell r="A872" t="str">
            <v>50</v>
          </cell>
        </row>
        <row r="873">
          <cell r="A873" t="str">
            <v>50</v>
          </cell>
          <cell r="C873">
            <v>3100.42</v>
          </cell>
          <cell r="I873">
            <v>28118.5</v>
          </cell>
        </row>
        <row r="874">
          <cell r="A874" t="str">
            <v>50</v>
          </cell>
          <cell r="C874">
            <v>3100.45</v>
          </cell>
          <cell r="I874">
            <v>8530</v>
          </cell>
        </row>
        <row r="875">
          <cell r="A875" t="str">
            <v>50</v>
          </cell>
          <cell r="I875">
            <v>36648.5</v>
          </cell>
        </row>
        <row r="876">
          <cell r="A876" t="str">
            <v>50</v>
          </cell>
        </row>
        <row r="877">
          <cell r="A877" t="str">
            <v>50</v>
          </cell>
          <cell r="I877">
            <v>36648.5</v>
          </cell>
        </row>
        <row r="878">
          <cell r="A878" t="str">
            <v>50</v>
          </cell>
        </row>
        <row r="879">
          <cell r="A879" t="str">
            <v>50</v>
          </cell>
        </row>
        <row r="880">
          <cell r="A880" t="str">
            <v>50</v>
          </cell>
        </row>
        <row r="881">
          <cell r="A881" t="str">
            <v>50</v>
          </cell>
          <cell r="C881">
            <v>3100.24</v>
          </cell>
          <cell r="I881">
            <v>2338.81</v>
          </cell>
        </row>
        <row r="882">
          <cell r="A882" t="str">
            <v>50</v>
          </cell>
          <cell r="I882">
            <v>2338.81</v>
          </cell>
        </row>
        <row r="883">
          <cell r="A883" t="str">
            <v>50</v>
          </cell>
        </row>
        <row r="884">
          <cell r="A884" t="str">
            <v>50</v>
          </cell>
        </row>
        <row r="885">
          <cell r="A885" t="str">
            <v>50</v>
          </cell>
          <cell r="C885">
            <v>3100.5</v>
          </cell>
          <cell r="I885">
            <v>149151.93</v>
          </cell>
        </row>
        <row r="886">
          <cell r="A886" t="str">
            <v>50</v>
          </cell>
          <cell r="I886">
            <v>149151.93</v>
          </cell>
        </row>
        <row r="887">
          <cell r="A887" t="str">
            <v>50</v>
          </cell>
        </row>
        <row r="888">
          <cell r="A888" t="str">
            <v>50</v>
          </cell>
          <cell r="I888">
            <v>151490.74</v>
          </cell>
        </row>
        <row r="889">
          <cell r="A889" t="str">
            <v>50</v>
          </cell>
        </row>
        <row r="890">
          <cell r="A890" t="str">
            <v>50</v>
          </cell>
        </row>
        <row r="891">
          <cell r="A891" t="str">
            <v>50</v>
          </cell>
          <cell r="C891">
            <v>3600.1</v>
          </cell>
          <cell r="I891">
            <v>136968.69</v>
          </cell>
        </row>
        <row r="892">
          <cell r="A892" t="str">
            <v>50</v>
          </cell>
          <cell r="I892">
            <v>136968.69</v>
          </cell>
        </row>
        <row r="893">
          <cell r="A893" t="str">
            <v>50</v>
          </cell>
        </row>
        <row r="894">
          <cell r="A894" t="str">
            <v>50</v>
          </cell>
        </row>
        <row r="895">
          <cell r="A895" t="str">
            <v>50</v>
          </cell>
        </row>
        <row r="896">
          <cell r="A896" t="str">
            <v>50</v>
          </cell>
          <cell r="C896">
            <v>3600.9</v>
          </cell>
          <cell r="I896">
            <v>20542.78</v>
          </cell>
        </row>
        <row r="897">
          <cell r="A897" t="str">
            <v>50</v>
          </cell>
          <cell r="I897">
            <v>20542.78</v>
          </cell>
        </row>
        <row r="898">
          <cell r="A898" t="str">
            <v>50</v>
          </cell>
        </row>
        <row r="899">
          <cell r="A899" t="str">
            <v>50</v>
          </cell>
          <cell r="I899">
            <v>20542.78</v>
          </cell>
        </row>
        <row r="900">
          <cell r="A900" t="str">
            <v>50</v>
          </cell>
        </row>
        <row r="901">
          <cell r="A901" t="str">
            <v>50</v>
          </cell>
        </row>
        <row r="902">
          <cell r="A902" t="str">
            <v>50</v>
          </cell>
          <cell r="C902">
            <v>3800.1</v>
          </cell>
          <cell r="I902">
            <v>501100</v>
          </cell>
        </row>
        <row r="903">
          <cell r="A903" t="str">
            <v>50</v>
          </cell>
          <cell r="I903">
            <v>501100</v>
          </cell>
        </row>
        <row r="904">
          <cell r="A904" t="str">
            <v>50</v>
          </cell>
        </row>
        <row r="905">
          <cell r="A905" t="str">
            <v>50</v>
          </cell>
          <cell r="I905">
            <v>7123340.1200000001</v>
          </cell>
        </row>
        <row r="906">
          <cell r="A906" t="str">
            <v>50</v>
          </cell>
        </row>
        <row r="907">
          <cell r="A907" t="str">
            <v>50</v>
          </cell>
        </row>
        <row r="908">
          <cell r="A908" t="str">
            <v>50</v>
          </cell>
        </row>
        <row r="909">
          <cell r="A909" t="str">
            <v>50</v>
          </cell>
          <cell r="C909">
            <v>4100.1000000000004</v>
          </cell>
          <cell r="I909">
            <v>48600</v>
          </cell>
        </row>
        <row r="910">
          <cell r="A910" t="str">
            <v>50</v>
          </cell>
          <cell r="C910">
            <v>4100.13</v>
          </cell>
          <cell r="I910">
            <v>0</v>
          </cell>
        </row>
        <row r="911">
          <cell r="A911" t="str">
            <v>50</v>
          </cell>
          <cell r="C911">
            <v>4100.1499999999996</v>
          </cell>
          <cell r="I911">
            <v>3013.2</v>
          </cell>
        </row>
        <row r="912">
          <cell r="A912" t="str">
            <v>50</v>
          </cell>
          <cell r="C912">
            <v>4100.16</v>
          </cell>
          <cell r="I912">
            <v>704.7</v>
          </cell>
        </row>
        <row r="913">
          <cell r="A913" t="str">
            <v>50</v>
          </cell>
          <cell r="C913">
            <v>4100.2</v>
          </cell>
          <cell r="I913">
            <v>1264.69</v>
          </cell>
        </row>
        <row r="914">
          <cell r="A914" t="str">
            <v>50</v>
          </cell>
          <cell r="C914">
            <v>4100.21</v>
          </cell>
          <cell r="I914">
            <v>4266.95</v>
          </cell>
        </row>
        <row r="915">
          <cell r="A915" t="str">
            <v>50</v>
          </cell>
          <cell r="C915">
            <v>4100.22</v>
          </cell>
          <cell r="I915">
            <v>3210.66</v>
          </cell>
        </row>
        <row r="916">
          <cell r="A916" t="str">
            <v>50</v>
          </cell>
          <cell r="C916">
            <v>4100.2299999999996</v>
          </cell>
          <cell r="I916">
            <v>-250.45</v>
          </cell>
        </row>
        <row r="917">
          <cell r="A917" t="str">
            <v>50</v>
          </cell>
          <cell r="C917">
            <v>4100.24</v>
          </cell>
          <cell r="I917">
            <v>1205.9100000000001</v>
          </cell>
        </row>
        <row r="918">
          <cell r="A918" t="str">
            <v>50</v>
          </cell>
          <cell r="C918">
            <v>4100.2550000000001</v>
          </cell>
          <cell r="I918">
            <v>676.62</v>
          </cell>
        </row>
        <row r="919">
          <cell r="A919" t="str">
            <v>50</v>
          </cell>
          <cell r="C919">
            <v>4100.3100000000004</v>
          </cell>
          <cell r="I919">
            <v>55648.5</v>
          </cell>
        </row>
        <row r="920">
          <cell r="A920" t="str">
            <v>50</v>
          </cell>
          <cell r="C920">
            <v>4100.3119999999999</v>
          </cell>
          <cell r="I920">
            <v>6000</v>
          </cell>
        </row>
        <row r="921">
          <cell r="A921" t="str">
            <v>50</v>
          </cell>
          <cell r="C921">
            <v>4100.32</v>
          </cell>
          <cell r="I921">
            <v>370.5</v>
          </cell>
        </row>
        <row r="922">
          <cell r="A922" t="str">
            <v>50</v>
          </cell>
          <cell r="C922">
            <v>4100.33</v>
          </cell>
          <cell r="I922">
            <v>0</v>
          </cell>
        </row>
        <row r="923">
          <cell r="A923" t="str">
            <v>50</v>
          </cell>
          <cell r="C923">
            <v>4100.3599999999997</v>
          </cell>
          <cell r="I923">
            <v>4118.9399999999996</v>
          </cell>
        </row>
        <row r="924">
          <cell r="A924" t="str">
            <v>50</v>
          </cell>
          <cell r="C924">
            <v>4100.37</v>
          </cell>
          <cell r="I924">
            <v>15322.04</v>
          </cell>
        </row>
        <row r="925">
          <cell r="A925" t="str">
            <v>50</v>
          </cell>
          <cell r="C925">
            <v>4100.38</v>
          </cell>
          <cell r="I925">
            <v>2896.13</v>
          </cell>
        </row>
        <row r="926">
          <cell r="A926" t="str">
            <v>50</v>
          </cell>
          <cell r="C926">
            <v>4100.3900000000003</v>
          </cell>
          <cell r="I926">
            <v>201</v>
          </cell>
        </row>
        <row r="927">
          <cell r="A927" t="str">
            <v>50</v>
          </cell>
          <cell r="C927">
            <v>4100.42</v>
          </cell>
          <cell r="I927">
            <v>75500</v>
          </cell>
        </row>
        <row r="928">
          <cell r="A928" t="str">
            <v>50</v>
          </cell>
          <cell r="C928">
            <v>4100.51</v>
          </cell>
          <cell r="I928">
            <v>0</v>
          </cell>
        </row>
        <row r="929">
          <cell r="A929" t="str">
            <v>50</v>
          </cell>
          <cell r="C929">
            <v>4100.5200000000004</v>
          </cell>
          <cell r="I929">
            <v>961.66</v>
          </cell>
        </row>
        <row r="930">
          <cell r="A930" t="str">
            <v>50</v>
          </cell>
          <cell r="C930">
            <v>4100.59</v>
          </cell>
          <cell r="I930">
            <v>6591.95</v>
          </cell>
        </row>
        <row r="931">
          <cell r="A931" t="str">
            <v>50</v>
          </cell>
          <cell r="C931">
            <v>4100.6000000000004</v>
          </cell>
          <cell r="I931">
            <v>3241</v>
          </cell>
        </row>
        <row r="932">
          <cell r="A932" t="str">
            <v>50</v>
          </cell>
          <cell r="C932">
            <v>4100.6210000000001</v>
          </cell>
          <cell r="I932">
            <v>1847.1</v>
          </cell>
        </row>
        <row r="933">
          <cell r="A933" t="str">
            <v>50</v>
          </cell>
          <cell r="C933">
            <v>4100.625</v>
          </cell>
          <cell r="I933">
            <v>13507.5</v>
          </cell>
        </row>
        <row r="934">
          <cell r="A934" t="str">
            <v>50</v>
          </cell>
          <cell r="C934">
            <v>4100.6499999999996</v>
          </cell>
          <cell r="I934">
            <v>3379.1</v>
          </cell>
        </row>
        <row r="935">
          <cell r="A935" t="str">
            <v>50</v>
          </cell>
          <cell r="C935">
            <v>4100.75</v>
          </cell>
          <cell r="I935">
            <v>36880</v>
          </cell>
        </row>
        <row r="936">
          <cell r="A936" t="str">
            <v>50</v>
          </cell>
          <cell r="C936">
            <v>4100.76</v>
          </cell>
          <cell r="I936">
            <v>0</v>
          </cell>
        </row>
        <row r="937">
          <cell r="A937" t="str">
            <v>50</v>
          </cell>
          <cell r="C937">
            <v>4100.8500000000004</v>
          </cell>
          <cell r="I937">
            <v>0</v>
          </cell>
        </row>
        <row r="938">
          <cell r="A938" t="str">
            <v>50</v>
          </cell>
          <cell r="C938">
            <v>4100.8599999999997</v>
          </cell>
          <cell r="I938">
            <v>40000</v>
          </cell>
        </row>
        <row r="939">
          <cell r="A939" t="str">
            <v>50</v>
          </cell>
          <cell r="C939">
            <v>4100.87</v>
          </cell>
          <cell r="I939">
            <v>3408.98</v>
          </cell>
        </row>
        <row r="940">
          <cell r="A940" t="str">
            <v>50</v>
          </cell>
          <cell r="C940">
            <v>4100.88</v>
          </cell>
          <cell r="I940">
            <v>2400</v>
          </cell>
        </row>
        <row r="941">
          <cell r="A941" t="str">
            <v>50</v>
          </cell>
          <cell r="I941">
            <v>334966.68</v>
          </cell>
        </row>
        <row r="942">
          <cell r="A942" t="str">
            <v>50</v>
          </cell>
        </row>
        <row r="943">
          <cell r="A943" t="str">
            <v>50</v>
          </cell>
        </row>
        <row r="944">
          <cell r="A944" t="str">
            <v>50</v>
          </cell>
          <cell r="C944">
            <v>4100.2420000000002</v>
          </cell>
          <cell r="I944">
            <v>35150</v>
          </cell>
        </row>
        <row r="945">
          <cell r="A945" t="str">
            <v>50</v>
          </cell>
          <cell r="C945">
            <v>4100.2430000000004</v>
          </cell>
          <cell r="I945">
            <v>1471816.79</v>
          </cell>
        </row>
        <row r="946">
          <cell r="A946" t="str">
            <v>50</v>
          </cell>
          <cell r="C946">
            <v>4100.2460000000001</v>
          </cell>
          <cell r="I946">
            <v>35.1</v>
          </cell>
        </row>
        <row r="947">
          <cell r="A947" t="str">
            <v>50</v>
          </cell>
          <cell r="I947">
            <v>1507001.89</v>
          </cell>
        </row>
        <row r="948">
          <cell r="A948" t="str">
            <v>50</v>
          </cell>
        </row>
        <row r="949">
          <cell r="A949" t="str">
            <v>50</v>
          </cell>
        </row>
        <row r="950">
          <cell r="A950" t="str">
            <v>50</v>
          </cell>
          <cell r="C950">
            <v>4100.9279999999999</v>
          </cell>
          <cell r="I950">
            <v>5093664.2300000004</v>
          </cell>
        </row>
        <row r="951">
          <cell r="A951" t="str">
            <v>50</v>
          </cell>
          <cell r="C951">
            <v>4100.93</v>
          </cell>
          <cell r="I951">
            <v>0</v>
          </cell>
        </row>
        <row r="952">
          <cell r="A952" t="str">
            <v>50</v>
          </cell>
          <cell r="C952">
            <v>48450.000999999997</v>
          </cell>
          <cell r="I952">
            <v>0</v>
          </cell>
        </row>
        <row r="953">
          <cell r="A953" t="str">
            <v>50</v>
          </cell>
          <cell r="I953">
            <v>5093664.2300000004</v>
          </cell>
        </row>
        <row r="954">
          <cell r="A954" t="str">
            <v>50</v>
          </cell>
        </row>
        <row r="955">
          <cell r="A955" t="str">
            <v>50</v>
          </cell>
          <cell r="I955">
            <v>6935632.7999999998</v>
          </cell>
        </row>
        <row r="956">
          <cell r="A956" t="str">
            <v>50</v>
          </cell>
        </row>
        <row r="957">
          <cell r="A957" t="str">
            <v>50</v>
          </cell>
          <cell r="I957">
            <v>187707.32</v>
          </cell>
        </row>
        <row r="958">
          <cell r="A958" t="str">
            <v>50</v>
          </cell>
        </row>
        <row r="959">
          <cell r="A959" t="str">
            <v>50</v>
          </cell>
        </row>
        <row r="960">
          <cell r="A960" t="str">
            <v>50</v>
          </cell>
        </row>
        <row r="961">
          <cell r="A961" t="str">
            <v>50</v>
          </cell>
        </row>
        <row r="962">
          <cell r="A962" t="str">
            <v>50</v>
          </cell>
        </row>
        <row r="963">
          <cell r="A963" t="str">
            <v>52</v>
          </cell>
        </row>
        <row r="964">
          <cell r="A964" t="str">
            <v>52</v>
          </cell>
        </row>
        <row r="965">
          <cell r="A965" t="str">
            <v>52</v>
          </cell>
          <cell r="C965" t="str">
            <v xml:space="preserve"> Account No.</v>
          </cell>
          <cell r="I965" t="str">
            <v>2024_x000D_ YTD_x000D_ Actual</v>
          </cell>
        </row>
        <row r="966">
          <cell r="A966" t="str">
            <v>52</v>
          </cell>
        </row>
        <row r="967">
          <cell r="A967" t="str">
            <v>52</v>
          </cell>
        </row>
        <row r="968">
          <cell r="A968" t="str">
            <v>52</v>
          </cell>
        </row>
        <row r="969">
          <cell r="A969" t="str">
            <v>52</v>
          </cell>
        </row>
        <row r="970">
          <cell r="A970" t="str">
            <v>52</v>
          </cell>
          <cell r="C970">
            <v>3100.0010000000002</v>
          </cell>
          <cell r="I970">
            <v>0</v>
          </cell>
        </row>
        <row r="971">
          <cell r="A971" t="str">
            <v>52</v>
          </cell>
          <cell r="I971">
            <v>0</v>
          </cell>
        </row>
        <row r="972">
          <cell r="A972" t="str">
            <v>52</v>
          </cell>
        </row>
        <row r="973">
          <cell r="A973" t="str">
            <v>52</v>
          </cell>
          <cell r="I973">
            <v>0</v>
          </cell>
        </row>
        <row r="974">
          <cell r="A974" t="str">
            <v>52</v>
          </cell>
        </row>
        <row r="975">
          <cell r="A975" t="str">
            <v>52</v>
          </cell>
          <cell r="I975">
            <v>0</v>
          </cell>
        </row>
        <row r="976">
          <cell r="A976" t="str">
            <v>52</v>
          </cell>
        </row>
        <row r="977">
          <cell r="A977" t="str">
            <v>52</v>
          </cell>
        </row>
        <row r="978">
          <cell r="A978" t="str">
            <v>52</v>
          </cell>
        </row>
        <row r="979">
          <cell r="A979" t="str">
            <v>52</v>
          </cell>
          <cell r="C979">
            <v>4100.8500000000004</v>
          </cell>
          <cell r="I979">
            <v>0</v>
          </cell>
        </row>
        <row r="980">
          <cell r="A980" t="str">
            <v>52</v>
          </cell>
          <cell r="I980">
            <v>0</v>
          </cell>
        </row>
        <row r="981">
          <cell r="A981" t="str">
            <v>52</v>
          </cell>
        </row>
        <row r="982">
          <cell r="A982" t="str">
            <v>52</v>
          </cell>
          <cell r="I982">
            <v>0</v>
          </cell>
        </row>
        <row r="983">
          <cell r="A983" t="str">
            <v>52</v>
          </cell>
        </row>
        <row r="984">
          <cell r="A984" t="str">
            <v>52</v>
          </cell>
          <cell r="I984">
            <v>0</v>
          </cell>
        </row>
        <row r="985">
          <cell r="A985" t="str">
            <v>52</v>
          </cell>
        </row>
        <row r="986">
          <cell r="A986" t="str">
            <v>52</v>
          </cell>
        </row>
        <row r="987">
          <cell r="A987" t="str">
            <v>52</v>
          </cell>
        </row>
        <row r="988">
          <cell r="A988" t="str">
            <v>52</v>
          </cell>
        </row>
        <row r="989">
          <cell r="A989" t="str">
            <v>52</v>
          </cell>
        </row>
        <row r="990">
          <cell r="A990" t="str">
            <v>60</v>
          </cell>
        </row>
        <row r="991">
          <cell r="A991" t="str">
            <v>60</v>
          </cell>
        </row>
        <row r="992">
          <cell r="A992" t="str">
            <v>60</v>
          </cell>
          <cell r="C992" t="str">
            <v xml:space="preserve"> Account No.</v>
          </cell>
          <cell r="I992" t="str">
            <v>2024_x000D_ YTD_x000D_ Actual</v>
          </cell>
        </row>
        <row r="993">
          <cell r="A993" t="str">
            <v>60</v>
          </cell>
        </row>
        <row r="994">
          <cell r="A994" t="str">
            <v>60</v>
          </cell>
        </row>
        <row r="995">
          <cell r="A995" t="str">
            <v>60</v>
          </cell>
        </row>
        <row r="996">
          <cell r="A996" t="str">
            <v>60</v>
          </cell>
        </row>
        <row r="997">
          <cell r="A997" t="str">
            <v>60</v>
          </cell>
          <cell r="C997">
            <v>3100.125</v>
          </cell>
          <cell r="I997">
            <v>0</v>
          </cell>
        </row>
        <row r="998">
          <cell r="A998" t="str">
            <v>60</v>
          </cell>
          <cell r="I998">
            <v>0</v>
          </cell>
        </row>
        <row r="999">
          <cell r="A999" t="str">
            <v>60</v>
          </cell>
        </row>
        <row r="1000">
          <cell r="A1000" t="str">
            <v>60</v>
          </cell>
        </row>
        <row r="1001">
          <cell r="A1001" t="str">
            <v>60</v>
          </cell>
          <cell r="C1001">
            <v>3100.3</v>
          </cell>
          <cell r="I1001">
            <v>2962684.43</v>
          </cell>
        </row>
        <row r="1002">
          <cell r="A1002" t="str">
            <v>60</v>
          </cell>
          <cell r="C1002">
            <v>3100.3009999999999</v>
          </cell>
          <cell r="I1002">
            <v>46431.47</v>
          </cell>
        </row>
        <row r="1003">
          <cell r="A1003" t="str">
            <v>60</v>
          </cell>
          <cell r="I1003">
            <v>3009115.9</v>
          </cell>
        </row>
        <row r="1004">
          <cell r="A1004" t="str">
            <v>60</v>
          </cell>
        </row>
        <row r="1005">
          <cell r="A1005" t="str">
            <v>60</v>
          </cell>
        </row>
        <row r="1006">
          <cell r="A1006" t="str">
            <v>60</v>
          </cell>
          <cell r="C1006">
            <v>3100.4009999999998</v>
          </cell>
          <cell r="I1006">
            <v>4409</v>
          </cell>
        </row>
        <row r="1007">
          <cell r="A1007" t="str">
            <v>60</v>
          </cell>
          <cell r="I1007">
            <v>4409</v>
          </cell>
        </row>
        <row r="1008">
          <cell r="A1008" t="str">
            <v>60</v>
          </cell>
        </row>
        <row r="1009">
          <cell r="A1009" t="str">
            <v>60</v>
          </cell>
          <cell r="I1009">
            <v>3013524.9</v>
          </cell>
        </row>
        <row r="1010">
          <cell r="A1010" t="str">
            <v>60</v>
          </cell>
        </row>
        <row r="1011">
          <cell r="A1011" t="str">
            <v>60</v>
          </cell>
        </row>
        <row r="1012">
          <cell r="A1012" t="str">
            <v>60</v>
          </cell>
        </row>
        <row r="1013">
          <cell r="A1013" t="str">
            <v>60</v>
          </cell>
          <cell r="C1013">
            <v>3100.32</v>
          </cell>
          <cell r="I1013">
            <v>0</v>
          </cell>
        </row>
        <row r="1014">
          <cell r="A1014" t="str">
            <v>60</v>
          </cell>
          <cell r="C1014">
            <v>3100.35</v>
          </cell>
          <cell r="I1014">
            <v>264201.90999999997</v>
          </cell>
        </row>
        <row r="1015">
          <cell r="A1015" t="str">
            <v>60</v>
          </cell>
          <cell r="I1015">
            <v>264201.90999999997</v>
          </cell>
        </row>
        <row r="1016">
          <cell r="A1016" t="str">
            <v>60</v>
          </cell>
        </row>
        <row r="1017">
          <cell r="A1017" t="str">
            <v>60</v>
          </cell>
        </row>
        <row r="1018">
          <cell r="A1018" t="str">
            <v>60</v>
          </cell>
          <cell r="C1018">
            <v>3100.56</v>
          </cell>
          <cell r="I1018">
            <v>679908.94</v>
          </cell>
        </row>
        <row r="1019">
          <cell r="A1019" t="str">
            <v>60</v>
          </cell>
          <cell r="C1019">
            <v>3100.5610000000001</v>
          </cell>
          <cell r="I1019">
            <v>112500</v>
          </cell>
        </row>
        <row r="1020">
          <cell r="A1020" t="str">
            <v>60</v>
          </cell>
          <cell r="I1020">
            <v>792408.94</v>
          </cell>
        </row>
        <row r="1021">
          <cell r="A1021" t="str">
            <v>60</v>
          </cell>
        </row>
        <row r="1022">
          <cell r="A1022" t="str">
            <v>60</v>
          </cell>
        </row>
        <row r="1023">
          <cell r="A1023" t="str">
            <v>60</v>
          </cell>
          <cell r="C1023">
            <v>3100.58</v>
          </cell>
          <cell r="I1023">
            <v>0</v>
          </cell>
        </row>
        <row r="1024">
          <cell r="A1024" t="str">
            <v>60</v>
          </cell>
          <cell r="I1024">
            <v>0</v>
          </cell>
        </row>
        <row r="1025">
          <cell r="A1025" t="str">
            <v>60</v>
          </cell>
        </row>
        <row r="1026">
          <cell r="A1026" t="str">
            <v>60</v>
          </cell>
        </row>
        <row r="1027">
          <cell r="A1027" t="str">
            <v>60</v>
          </cell>
          <cell r="C1027">
            <v>3100.3209999999999</v>
          </cell>
          <cell r="I1027">
            <v>0</v>
          </cell>
        </row>
        <row r="1028">
          <cell r="A1028" t="str">
            <v>60</v>
          </cell>
          <cell r="C1028">
            <v>3100.3220000000001</v>
          </cell>
          <cell r="I1028">
            <v>462946.03</v>
          </cell>
        </row>
        <row r="1029">
          <cell r="A1029" t="str">
            <v>60</v>
          </cell>
          <cell r="C1029">
            <v>3100.3229999999999</v>
          </cell>
          <cell r="I1029">
            <v>0</v>
          </cell>
        </row>
        <row r="1030">
          <cell r="A1030" t="str">
            <v>60</v>
          </cell>
          <cell r="I1030">
            <v>462946.03</v>
          </cell>
        </row>
        <row r="1031">
          <cell r="A1031" t="str">
            <v>60</v>
          </cell>
        </row>
        <row r="1032">
          <cell r="A1032" t="str">
            <v>60</v>
          </cell>
          <cell r="I1032">
            <v>1519556.88</v>
          </cell>
        </row>
        <row r="1033">
          <cell r="A1033" t="str">
            <v>60</v>
          </cell>
        </row>
        <row r="1034">
          <cell r="A1034" t="str">
            <v>60</v>
          </cell>
        </row>
        <row r="1035">
          <cell r="A1035" t="str">
            <v>60</v>
          </cell>
        </row>
        <row r="1036">
          <cell r="A1036" t="str">
            <v>60</v>
          </cell>
          <cell r="C1036">
            <v>3100.13</v>
          </cell>
          <cell r="I1036">
            <v>44532.87</v>
          </cell>
        </row>
        <row r="1037">
          <cell r="A1037" t="str">
            <v>60</v>
          </cell>
          <cell r="I1037">
            <v>44532.87</v>
          </cell>
        </row>
        <row r="1038">
          <cell r="A1038" t="str">
            <v>60</v>
          </cell>
        </row>
        <row r="1039">
          <cell r="A1039" t="str">
            <v>60</v>
          </cell>
        </row>
        <row r="1040">
          <cell r="A1040" t="str">
            <v>60</v>
          </cell>
          <cell r="C1040">
            <v>3100.26</v>
          </cell>
          <cell r="I1040">
            <v>1153211.8500000001</v>
          </cell>
        </row>
        <row r="1041">
          <cell r="A1041" t="str">
            <v>60</v>
          </cell>
          <cell r="I1041">
            <v>1153211.8500000001</v>
          </cell>
        </row>
        <row r="1042">
          <cell r="A1042" t="str">
            <v>60</v>
          </cell>
        </row>
        <row r="1043">
          <cell r="A1043" t="str">
            <v>60</v>
          </cell>
        </row>
        <row r="1044">
          <cell r="A1044" t="str">
            <v>60</v>
          </cell>
          <cell r="C1044">
            <v>3100.25</v>
          </cell>
          <cell r="I1044">
            <v>0</v>
          </cell>
        </row>
        <row r="1045">
          <cell r="A1045" t="str">
            <v>60</v>
          </cell>
          <cell r="C1045">
            <v>3100.261</v>
          </cell>
          <cell r="I1045">
            <v>0</v>
          </cell>
        </row>
        <row r="1046">
          <cell r="A1046" t="str">
            <v>60</v>
          </cell>
          <cell r="C1046">
            <v>3100.2620000000002</v>
          </cell>
          <cell r="I1046">
            <v>0</v>
          </cell>
        </row>
        <row r="1047">
          <cell r="A1047" t="str">
            <v>60</v>
          </cell>
          <cell r="C1047">
            <v>3100.2629999999999</v>
          </cell>
          <cell r="I1047">
            <v>0</v>
          </cell>
        </row>
        <row r="1048">
          <cell r="A1048" t="str">
            <v>60</v>
          </cell>
          <cell r="C1048">
            <v>3100.2640000000001</v>
          </cell>
          <cell r="I1048">
            <v>1320</v>
          </cell>
        </row>
        <row r="1049">
          <cell r="A1049" t="str">
            <v>60</v>
          </cell>
          <cell r="C1049">
            <v>3100.2651999999998</v>
          </cell>
          <cell r="I1049">
            <v>2200</v>
          </cell>
        </row>
        <row r="1050">
          <cell r="A1050" t="str">
            <v>60</v>
          </cell>
          <cell r="I1050">
            <v>3520</v>
          </cell>
        </row>
        <row r="1051">
          <cell r="A1051" t="str">
            <v>60</v>
          </cell>
        </row>
        <row r="1052">
          <cell r="A1052" t="str">
            <v>60</v>
          </cell>
          <cell r="I1052">
            <v>1201264.72</v>
          </cell>
        </row>
        <row r="1053">
          <cell r="A1053" t="str">
            <v>60</v>
          </cell>
        </row>
        <row r="1054">
          <cell r="A1054" t="str">
            <v>60</v>
          </cell>
        </row>
        <row r="1055">
          <cell r="A1055" t="str">
            <v>60</v>
          </cell>
        </row>
        <row r="1056">
          <cell r="A1056" t="str">
            <v>60</v>
          </cell>
          <cell r="C1056">
            <v>3100.42</v>
          </cell>
          <cell r="I1056">
            <v>47811.25</v>
          </cell>
        </row>
        <row r="1057">
          <cell r="A1057" t="str">
            <v>60</v>
          </cell>
          <cell r="C1057">
            <v>3100.45</v>
          </cell>
          <cell r="I1057">
            <v>105315.9</v>
          </cell>
        </row>
        <row r="1058">
          <cell r="A1058" t="str">
            <v>60</v>
          </cell>
          <cell r="I1058">
            <v>153127.15</v>
          </cell>
        </row>
        <row r="1059">
          <cell r="A1059" t="str">
            <v>60</v>
          </cell>
        </row>
        <row r="1060">
          <cell r="A1060" t="str">
            <v>60</v>
          </cell>
        </row>
        <row r="1061">
          <cell r="A1061" t="str">
            <v>60</v>
          </cell>
          <cell r="C1061">
            <v>3100.46</v>
          </cell>
          <cell r="I1061">
            <v>0</v>
          </cell>
        </row>
        <row r="1062">
          <cell r="A1062" t="str">
            <v>60</v>
          </cell>
          <cell r="I1062">
            <v>0</v>
          </cell>
        </row>
        <row r="1063">
          <cell r="A1063" t="str">
            <v>60</v>
          </cell>
        </row>
        <row r="1064">
          <cell r="A1064" t="str">
            <v>60</v>
          </cell>
          <cell r="I1064">
            <v>153127.15</v>
          </cell>
        </row>
        <row r="1065">
          <cell r="A1065" t="str">
            <v>60</v>
          </cell>
        </row>
        <row r="1066">
          <cell r="A1066" t="str">
            <v>60</v>
          </cell>
        </row>
        <row r="1067">
          <cell r="A1067" t="str">
            <v>60</v>
          </cell>
        </row>
        <row r="1068">
          <cell r="A1068" t="str">
            <v>60</v>
          </cell>
          <cell r="C1068">
            <v>3100.24</v>
          </cell>
          <cell r="I1068">
            <v>437.37</v>
          </cell>
        </row>
        <row r="1069">
          <cell r="A1069" t="str">
            <v>60</v>
          </cell>
          <cell r="I1069">
            <v>437.37</v>
          </cell>
        </row>
        <row r="1070">
          <cell r="A1070" t="str">
            <v>60</v>
          </cell>
        </row>
        <row r="1071">
          <cell r="A1071" t="str">
            <v>60</v>
          </cell>
        </row>
        <row r="1072">
          <cell r="A1072" t="str">
            <v>60</v>
          </cell>
          <cell r="C1072">
            <v>3100.5</v>
          </cell>
          <cell r="I1072">
            <v>118884.98</v>
          </cell>
        </row>
        <row r="1073">
          <cell r="A1073" t="str">
            <v>60</v>
          </cell>
          <cell r="I1073">
            <v>118884.98</v>
          </cell>
        </row>
        <row r="1074">
          <cell r="A1074" t="str">
            <v>60</v>
          </cell>
        </row>
        <row r="1075">
          <cell r="A1075" t="str">
            <v>60</v>
          </cell>
          <cell r="I1075">
            <v>119322.35</v>
          </cell>
        </row>
        <row r="1076">
          <cell r="A1076" t="str">
            <v>60</v>
          </cell>
        </row>
        <row r="1077">
          <cell r="A1077" t="str">
            <v>60</v>
          </cell>
        </row>
        <row r="1078">
          <cell r="A1078" t="str">
            <v>60</v>
          </cell>
          <cell r="C1078">
            <v>3600.1</v>
          </cell>
          <cell r="I1078">
            <v>131551.98000000001</v>
          </cell>
        </row>
        <row r="1079">
          <cell r="A1079" t="str">
            <v>60</v>
          </cell>
          <cell r="I1079">
            <v>131551.98000000001</v>
          </cell>
        </row>
        <row r="1080">
          <cell r="A1080" t="str">
            <v>60</v>
          </cell>
        </row>
        <row r="1081">
          <cell r="A1081" t="str">
            <v>60</v>
          </cell>
        </row>
        <row r="1082">
          <cell r="A1082" t="str">
            <v>60</v>
          </cell>
        </row>
        <row r="1083">
          <cell r="A1083" t="str">
            <v>60</v>
          </cell>
          <cell r="C1083">
            <v>3100.87</v>
          </cell>
          <cell r="I1083">
            <v>2750</v>
          </cell>
        </row>
        <row r="1084">
          <cell r="A1084" t="str">
            <v>60</v>
          </cell>
          <cell r="C1084">
            <v>3100.875</v>
          </cell>
          <cell r="I1084">
            <v>0</v>
          </cell>
        </row>
        <row r="1085">
          <cell r="A1085" t="str">
            <v>60</v>
          </cell>
          <cell r="C1085">
            <v>3600.9</v>
          </cell>
          <cell r="I1085">
            <v>16363.13</v>
          </cell>
        </row>
        <row r="1086">
          <cell r="A1086" t="str">
            <v>60</v>
          </cell>
          <cell r="C1086">
            <v>3600.9009999999998</v>
          </cell>
          <cell r="I1086">
            <v>5608.82</v>
          </cell>
        </row>
        <row r="1087">
          <cell r="A1087" t="str">
            <v>60</v>
          </cell>
          <cell r="I1087">
            <v>24721.95</v>
          </cell>
        </row>
        <row r="1088">
          <cell r="A1088" t="str">
            <v>60</v>
          </cell>
        </row>
        <row r="1089">
          <cell r="A1089" t="str">
            <v>60</v>
          </cell>
          <cell r="I1089">
            <v>24721.95</v>
          </cell>
        </row>
        <row r="1090">
          <cell r="A1090" t="str">
            <v>60</v>
          </cell>
        </row>
        <row r="1091">
          <cell r="A1091" t="str">
            <v>60</v>
          </cell>
        </row>
        <row r="1092">
          <cell r="A1092" t="str">
            <v>60</v>
          </cell>
          <cell r="C1092">
            <v>3800.1</v>
          </cell>
          <cell r="I1092">
            <v>583442</v>
          </cell>
        </row>
        <row r="1093">
          <cell r="A1093" t="str">
            <v>60</v>
          </cell>
          <cell r="I1093">
            <v>583442</v>
          </cell>
        </row>
        <row r="1094">
          <cell r="A1094" t="str">
            <v>60</v>
          </cell>
        </row>
        <row r="1095">
          <cell r="A1095" t="str">
            <v>60</v>
          </cell>
          <cell r="I1095">
            <v>6746511.9299999997</v>
          </cell>
        </row>
        <row r="1096">
          <cell r="A1096" t="str">
            <v>60</v>
          </cell>
        </row>
        <row r="1097">
          <cell r="A1097" t="str">
            <v>60</v>
          </cell>
        </row>
        <row r="1098">
          <cell r="A1098" t="str">
            <v>60</v>
          </cell>
        </row>
        <row r="1099">
          <cell r="A1099" t="str">
            <v>60</v>
          </cell>
          <cell r="C1099">
            <v>4100.1000000000004</v>
          </cell>
          <cell r="I1099">
            <v>116841.62</v>
          </cell>
        </row>
        <row r="1100">
          <cell r="A1100" t="str">
            <v>60</v>
          </cell>
          <cell r="C1100">
            <v>4100.13</v>
          </cell>
          <cell r="I1100">
            <v>204.01</v>
          </cell>
        </row>
        <row r="1101">
          <cell r="A1101" t="str">
            <v>60</v>
          </cell>
          <cell r="C1101">
            <v>4100.1499999999996</v>
          </cell>
          <cell r="I1101">
            <v>7201.87</v>
          </cell>
        </row>
        <row r="1102">
          <cell r="A1102" t="str">
            <v>60</v>
          </cell>
          <cell r="C1102">
            <v>4100.16</v>
          </cell>
          <cell r="I1102">
            <v>1589.69</v>
          </cell>
        </row>
        <row r="1103">
          <cell r="A1103" t="str">
            <v>60</v>
          </cell>
          <cell r="C1103">
            <v>4100.1750000000002</v>
          </cell>
          <cell r="I1103">
            <v>435.18</v>
          </cell>
        </row>
        <row r="1104">
          <cell r="A1104" t="str">
            <v>60</v>
          </cell>
          <cell r="C1104">
            <v>4100.18</v>
          </cell>
          <cell r="I1104">
            <v>12650.61</v>
          </cell>
        </row>
        <row r="1105">
          <cell r="A1105" t="str">
            <v>60</v>
          </cell>
          <cell r="C1105">
            <v>4100.1809999999996</v>
          </cell>
          <cell r="I1105">
            <v>15639.9</v>
          </cell>
        </row>
        <row r="1106">
          <cell r="A1106" t="str">
            <v>60</v>
          </cell>
          <cell r="C1106">
            <v>4100.1899999999996</v>
          </cell>
          <cell r="I1106">
            <v>-30.04</v>
          </cell>
        </row>
        <row r="1107">
          <cell r="A1107" t="str">
            <v>60</v>
          </cell>
          <cell r="C1107">
            <v>4100.2</v>
          </cell>
          <cell r="I1107">
            <v>508.36</v>
          </cell>
        </row>
        <row r="1108">
          <cell r="A1108" t="str">
            <v>60</v>
          </cell>
          <cell r="C1108">
            <v>4100.21</v>
          </cell>
          <cell r="I1108">
            <v>18036.38</v>
          </cell>
        </row>
        <row r="1109">
          <cell r="A1109" t="str">
            <v>60</v>
          </cell>
          <cell r="C1109">
            <v>4100.22</v>
          </cell>
          <cell r="I1109">
            <v>518</v>
          </cell>
        </row>
        <row r="1110">
          <cell r="A1110" t="str">
            <v>60</v>
          </cell>
          <cell r="C1110">
            <v>4100.2299999999996</v>
          </cell>
          <cell r="I1110">
            <v>1783.96</v>
          </cell>
        </row>
        <row r="1111">
          <cell r="A1111" t="str">
            <v>60</v>
          </cell>
          <cell r="C1111">
            <v>4100.24</v>
          </cell>
          <cell r="I1111">
            <v>844.29</v>
          </cell>
        </row>
        <row r="1112">
          <cell r="A1112" t="str">
            <v>60</v>
          </cell>
          <cell r="C1112">
            <v>4100.25</v>
          </cell>
          <cell r="I1112">
            <v>0</v>
          </cell>
        </row>
        <row r="1113">
          <cell r="A1113" t="str">
            <v>60</v>
          </cell>
          <cell r="C1113">
            <v>4100.2550000000001</v>
          </cell>
          <cell r="I1113">
            <v>0</v>
          </cell>
        </row>
        <row r="1114">
          <cell r="A1114" t="str">
            <v>60</v>
          </cell>
          <cell r="C1114">
            <v>4100.28</v>
          </cell>
          <cell r="I1114">
            <v>2109.63</v>
          </cell>
        </row>
        <row r="1115">
          <cell r="A1115" t="str">
            <v>60</v>
          </cell>
          <cell r="C1115">
            <v>4100.3100000000004</v>
          </cell>
          <cell r="I1115">
            <v>28638.75</v>
          </cell>
        </row>
        <row r="1116">
          <cell r="A1116" t="str">
            <v>60</v>
          </cell>
          <cell r="C1116">
            <v>4100.32</v>
          </cell>
          <cell r="I1116">
            <v>0</v>
          </cell>
        </row>
        <row r="1117">
          <cell r="A1117" t="str">
            <v>60</v>
          </cell>
          <cell r="C1117">
            <v>4100.33</v>
          </cell>
          <cell r="I1117">
            <v>533.73</v>
          </cell>
        </row>
        <row r="1118">
          <cell r="A1118" t="str">
            <v>60</v>
          </cell>
          <cell r="C1118">
            <v>4100.3599999999997</v>
          </cell>
          <cell r="I1118">
            <v>12</v>
          </cell>
        </row>
        <row r="1119">
          <cell r="A1119" t="str">
            <v>60</v>
          </cell>
          <cell r="C1119">
            <v>4100.37</v>
          </cell>
          <cell r="I1119">
            <v>11445.32</v>
          </cell>
        </row>
        <row r="1120">
          <cell r="A1120" t="str">
            <v>60</v>
          </cell>
          <cell r="C1120">
            <v>4100.3900000000003</v>
          </cell>
          <cell r="I1120">
            <v>221</v>
          </cell>
        </row>
        <row r="1121">
          <cell r="A1121" t="str">
            <v>60</v>
          </cell>
          <cell r="C1121">
            <v>4100.3999999999996</v>
          </cell>
          <cell r="I1121">
            <v>0</v>
          </cell>
        </row>
        <row r="1122">
          <cell r="A1122" t="str">
            <v>60</v>
          </cell>
          <cell r="C1122">
            <v>4100.41</v>
          </cell>
          <cell r="I1122">
            <v>1186.02</v>
          </cell>
        </row>
        <row r="1123">
          <cell r="A1123" t="str">
            <v>60</v>
          </cell>
          <cell r="C1123">
            <v>4100.42</v>
          </cell>
          <cell r="I1123">
            <v>0</v>
          </cell>
        </row>
        <row r="1124">
          <cell r="A1124" t="str">
            <v>60</v>
          </cell>
          <cell r="C1124">
            <v>4100.4210000000003</v>
          </cell>
          <cell r="I1124">
            <v>34126.35</v>
          </cell>
        </row>
        <row r="1125">
          <cell r="A1125" t="str">
            <v>60</v>
          </cell>
          <cell r="C1125">
            <v>4100.51</v>
          </cell>
          <cell r="I1125">
            <v>-434.47</v>
          </cell>
        </row>
        <row r="1126">
          <cell r="A1126" t="str">
            <v>60</v>
          </cell>
          <cell r="C1126">
            <v>4100.5200000000004</v>
          </cell>
          <cell r="I1126">
            <v>730.85</v>
          </cell>
        </row>
        <row r="1127">
          <cell r="A1127" t="str">
            <v>60</v>
          </cell>
          <cell r="C1127">
            <v>4100.59</v>
          </cell>
          <cell r="I1127">
            <v>4003.62</v>
          </cell>
        </row>
        <row r="1128">
          <cell r="A1128" t="str">
            <v>60</v>
          </cell>
          <cell r="C1128">
            <v>4100.6000000000004</v>
          </cell>
          <cell r="I1128">
            <v>44747.81</v>
          </cell>
        </row>
        <row r="1129">
          <cell r="A1129" t="str">
            <v>60</v>
          </cell>
          <cell r="C1129">
            <v>4100.625</v>
          </cell>
          <cell r="I1129">
            <v>3859.26</v>
          </cell>
        </row>
        <row r="1130">
          <cell r="A1130" t="str">
            <v>60</v>
          </cell>
          <cell r="C1130">
            <v>4100.6400000000003</v>
          </cell>
          <cell r="I1130">
            <v>2000</v>
          </cell>
        </row>
        <row r="1131">
          <cell r="A1131" t="str">
            <v>60</v>
          </cell>
          <cell r="C1131">
            <v>4100.6499999999996</v>
          </cell>
          <cell r="I1131">
            <v>10362.39</v>
          </cell>
        </row>
        <row r="1132">
          <cell r="A1132" t="str">
            <v>60</v>
          </cell>
          <cell r="C1132">
            <v>4100.74</v>
          </cell>
          <cell r="I1132">
            <v>0</v>
          </cell>
        </row>
        <row r="1133">
          <cell r="A1133" t="str">
            <v>60</v>
          </cell>
          <cell r="C1133">
            <v>4100.8500000000004</v>
          </cell>
          <cell r="I1133">
            <v>0</v>
          </cell>
        </row>
        <row r="1134">
          <cell r="A1134" t="str">
            <v>60</v>
          </cell>
          <cell r="C1134">
            <v>4100.8599999999997</v>
          </cell>
          <cell r="I1134">
            <v>9550</v>
          </cell>
        </row>
        <row r="1135">
          <cell r="A1135" t="str">
            <v>60</v>
          </cell>
          <cell r="C1135">
            <v>4100.88</v>
          </cell>
          <cell r="I1135">
            <v>0</v>
          </cell>
        </row>
        <row r="1136">
          <cell r="A1136" t="str">
            <v>60</v>
          </cell>
          <cell r="I1136">
            <v>329316.09000000003</v>
          </cell>
        </row>
        <row r="1137">
          <cell r="A1137" t="str">
            <v>60</v>
          </cell>
        </row>
        <row r="1138">
          <cell r="A1138" t="str">
            <v>60</v>
          </cell>
        </row>
        <row r="1139">
          <cell r="A1139" t="str">
            <v>60</v>
          </cell>
          <cell r="C1139">
            <v>4100.241</v>
          </cell>
          <cell r="I1139">
            <v>0</v>
          </cell>
        </row>
        <row r="1140">
          <cell r="A1140" t="str">
            <v>60</v>
          </cell>
          <cell r="C1140">
            <v>4100.2420000000002</v>
          </cell>
          <cell r="I1140">
            <v>0</v>
          </cell>
        </row>
        <row r="1141">
          <cell r="A1141" t="str">
            <v>60</v>
          </cell>
          <cell r="C1141">
            <v>4100.2430000000004</v>
          </cell>
          <cell r="I1141">
            <v>462946.03</v>
          </cell>
        </row>
        <row r="1142">
          <cell r="A1142" t="str">
            <v>60</v>
          </cell>
          <cell r="I1142">
            <v>462946.03</v>
          </cell>
        </row>
        <row r="1143">
          <cell r="A1143" t="str">
            <v>60</v>
          </cell>
        </row>
        <row r="1144">
          <cell r="A1144" t="str">
            <v>60</v>
          </cell>
        </row>
        <row r="1145">
          <cell r="A1145" t="str">
            <v>60</v>
          </cell>
          <cell r="C1145">
            <v>4100.9279999999999</v>
          </cell>
          <cell r="I1145">
            <v>5695714.9000000004</v>
          </cell>
        </row>
        <row r="1146">
          <cell r="A1146" t="str">
            <v>60</v>
          </cell>
          <cell r="C1146">
            <v>4100.93</v>
          </cell>
          <cell r="I1146">
            <v>0</v>
          </cell>
        </row>
        <row r="1147">
          <cell r="A1147" t="str">
            <v>60</v>
          </cell>
          <cell r="C1147">
            <v>48450.000999999997</v>
          </cell>
          <cell r="I1147">
            <v>0</v>
          </cell>
        </row>
        <row r="1148">
          <cell r="A1148" t="str">
            <v>60</v>
          </cell>
          <cell r="I1148">
            <v>5695714.9000000004</v>
          </cell>
        </row>
        <row r="1149">
          <cell r="A1149" t="str">
            <v>60</v>
          </cell>
        </row>
        <row r="1150">
          <cell r="A1150" t="str">
            <v>60</v>
          </cell>
          <cell r="I1150">
            <v>6487977.0199999996</v>
          </cell>
        </row>
        <row r="1151">
          <cell r="A1151" t="str">
            <v>60</v>
          </cell>
        </row>
        <row r="1152">
          <cell r="A1152" t="str">
            <v>60</v>
          </cell>
          <cell r="I1152">
            <v>258534.91</v>
          </cell>
        </row>
        <row r="1153">
          <cell r="A1153" t="str">
            <v>60</v>
          </cell>
        </row>
        <row r="1154">
          <cell r="A1154" t="str">
            <v>60</v>
          </cell>
        </row>
        <row r="1155">
          <cell r="A1155" t="str">
            <v>60</v>
          </cell>
        </row>
        <row r="1156">
          <cell r="A1156" t="str">
            <v>60</v>
          </cell>
        </row>
        <row r="1157">
          <cell r="A1157" t="str">
            <v>60</v>
          </cell>
        </row>
        <row r="1158">
          <cell r="A1158" t="str">
            <v>61</v>
          </cell>
        </row>
        <row r="1159">
          <cell r="A1159" t="str">
            <v>61</v>
          </cell>
        </row>
        <row r="1160">
          <cell r="A1160" t="str">
            <v>61</v>
          </cell>
          <cell r="C1160" t="str">
            <v xml:space="preserve"> Account No.</v>
          </cell>
          <cell r="I1160" t="str">
            <v>2024_x000D_ YTD_x000D_ Actual</v>
          </cell>
        </row>
        <row r="1161">
          <cell r="A1161" t="str">
            <v>61</v>
          </cell>
        </row>
        <row r="1162">
          <cell r="A1162" t="str">
            <v>61</v>
          </cell>
        </row>
        <row r="1163">
          <cell r="A1163" t="str">
            <v>61</v>
          </cell>
        </row>
        <row r="1164">
          <cell r="A1164" t="str">
            <v>61</v>
          </cell>
        </row>
        <row r="1165">
          <cell r="A1165" t="str">
            <v>61</v>
          </cell>
          <cell r="C1165">
            <v>3600.2</v>
          </cell>
          <cell r="I1165">
            <v>25879.3</v>
          </cell>
        </row>
        <row r="1166">
          <cell r="A1166" t="str">
            <v>61</v>
          </cell>
          <cell r="C1166">
            <v>3600.3</v>
          </cell>
          <cell r="I1166">
            <v>4000</v>
          </cell>
        </row>
        <row r="1167">
          <cell r="A1167" t="str">
            <v>61</v>
          </cell>
          <cell r="I1167">
            <v>29879.3</v>
          </cell>
        </row>
        <row r="1168">
          <cell r="A1168" t="str">
            <v>61</v>
          </cell>
        </row>
        <row r="1169">
          <cell r="A1169" t="str">
            <v>61</v>
          </cell>
          <cell r="I1169">
            <v>29879.3</v>
          </cell>
        </row>
        <row r="1170">
          <cell r="A1170" t="str">
            <v>61</v>
          </cell>
        </row>
        <row r="1171">
          <cell r="A1171" t="str">
            <v>61</v>
          </cell>
        </row>
        <row r="1172">
          <cell r="A1172" t="str">
            <v>61</v>
          </cell>
        </row>
        <row r="1173">
          <cell r="A1173" t="str">
            <v>61</v>
          </cell>
          <cell r="C1173">
            <v>3600.4</v>
          </cell>
          <cell r="I1173">
            <v>344.45</v>
          </cell>
        </row>
        <row r="1174">
          <cell r="A1174" t="str">
            <v>61</v>
          </cell>
          <cell r="C1174">
            <v>3600.87</v>
          </cell>
          <cell r="I1174">
            <v>0</v>
          </cell>
        </row>
        <row r="1175">
          <cell r="A1175" t="str">
            <v>61</v>
          </cell>
          <cell r="C1175">
            <v>3600.9</v>
          </cell>
          <cell r="I1175">
            <v>0</v>
          </cell>
        </row>
        <row r="1176">
          <cell r="A1176" t="str">
            <v>61</v>
          </cell>
          <cell r="I1176">
            <v>344.45</v>
          </cell>
        </row>
        <row r="1177">
          <cell r="A1177" t="str">
            <v>61</v>
          </cell>
        </row>
        <row r="1178">
          <cell r="A1178" t="str">
            <v>61</v>
          </cell>
          <cell r="I1178">
            <v>344.45</v>
          </cell>
        </row>
        <row r="1179">
          <cell r="A1179" t="str">
            <v>61</v>
          </cell>
        </row>
        <row r="1180">
          <cell r="A1180" t="str">
            <v>61</v>
          </cell>
        </row>
        <row r="1181">
          <cell r="A1181" t="str">
            <v>61</v>
          </cell>
          <cell r="C1181">
            <v>3800.1</v>
          </cell>
          <cell r="I1181">
            <v>0</v>
          </cell>
        </row>
        <row r="1182">
          <cell r="A1182" t="str">
            <v>61</v>
          </cell>
          <cell r="I1182">
            <v>0</v>
          </cell>
        </row>
        <row r="1183">
          <cell r="A1183" t="str">
            <v>61</v>
          </cell>
        </row>
        <row r="1184">
          <cell r="A1184" t="str">
            <v>61</v>
          </cell>
          <cell r="I1184">
            <v>30223.75</v>
          </cell>
        </row>
        <row r="1185">
          <cell r="A1185" t="str">
            <v>61</v>
          </cell>
        </row>
        <row r="1186">
          <cell r="A1186" t="str">
            <v>61</v>
          </cell>
        </row>
        <row r="1187">
          <cell r="A1187" t="str">
            <v>61</v>
          </cell>
        </row>
        <row r="1188">
          <cell r="A1188" t="str">
            <v>61</v>
          </cell>
          <cell r="C1188">
            <v>4100.1000000000004</v>
          </cell>
          <cell r="I1188">
            <v>5100</v>
          </cell>
        </row>
        <row r="1189">
          <cell r="A1189" t="str">
            <v>61</v>
          </cell>
          <cell r="C1189">
            <v>4100.1549999999997</v>
          </cell>
          <cell r="I1189">
            <v>500</v>
          </cell>
        </row>
        <row r="1190">
          <cell r="A1190" t="str">
            <v>61</v>
          </cell>
          <cell r="C1190">
            <v>4100.24</v>
          </cell>
          <cell r="I1190">
            <v>0</v>
          </cell>
        </row>
        <row r="1191">
          <cell r="A1191" t="str">
            <v>61</v>
          </cell>
          <cell r="C1191">
            <v>4100.25</v>
          </cell>
          <cell r="I1191">
            <v>0</v>
          </cell>
        </row>
        <row r="1192">
          <cell r="A1192" t="str">
            <v>61</v>
          </cell>
          <cell r="C1192">
            <v>4100.2550000000001</v>
          </cell>
          <cell r="I1192">
            <v>313.07</v>
          </cell>
        </row>
        <row r="1193">
          <cell r="A1193" t="str">
            <v>61</v>
          </cell>
          <cell r="C1193">
            <v>4100.47</v>
          </cell>
          <cell r="I1193">
            <v>0</v>
          </cell>
        </row>
        <row r="1194">
          <cell r="A1194" t="str">
            <v>61</v>
          </cell>
          <cell r="C1194">
            <v>4100.6000000000004</v>
          </cell>
          <cell r="I1194">
            <v>28452</v>
          </cell>
        </row>
        <row r="1195">
          <cell r="A1195" t="str">
            <v>61</v>
          </cell>
          <cell r="C1195">
            <v>4100.91</v>
          </cell>
          <cell r="I1195">
            <v>0</v>
          </cell>
        </row>
        <row r="1196">
          <cell r="A1196" t="str">
            <v>61</v>
          </cell>
          <cell r="I1196">
            <v>34365.07</v>
          </cell>
        </row>
        <row r="1197">
          <cell r="A1197" t="str">
            <v>61</v>
          </cell>
        </row>
        <row r="1198">
          <cell r="A1198" t="str">
            <v>61</v>
          </cell>
          <cell r="I1198">
            <v>34365.07</v>
          </cell>
        </row>
        <row r="1199">
          <cell r="A1199" t="str">
            <v>61</v>
          </cell>
        </row>
        <row r="1200">
          <cell r="A1200" t="str">
            <v>61</v>
          </cell>
          <cell r="I1200">
            <v>-4141.32</v>
          </cell>
        </row>
        <row r="1201">
          <cell r="A1201" t="str">
            <v>61</v>
          </cell>
        </row>
        <row r="1202">
          <cell r="A1202" t="str">
            <v>61</v>
          </cell>
        </row>
        <row r="1203">
          <cell r="A1203" t="str">
            <v>61</v>
          </cell>
        </row>
        <row r="1204">
          <cell r="A1204" t="str">
            <v>61</v>
          </cell>
        </row>
        <row r="1205">
          <cell r="A1205" t="str">
            <v>61</v>
          </cell>
        </row>
        <row r="1206">
          <cell r="A1206" t="str">
            <v>62</v>
          </cell>
        </row>
        <row r="1207">
          <cell r="A1207" t="str">
            <v>62</v>
          </cell>
        </row>
        <row r="1208">
          <cell r="A1208" t="str">
            <v>62</v>
          </cell>
          <cell r="C1208" t="str">
            <v xml:space="preserve"> Account No.</v>
          </cell>
          <cell r="I1208" t="str">
            <v>2024_x000D_ YTD_x000D_ Actual</v>
          </cell>
        </row>
        <row r="1209">
          <cell r="A1209" t="str">
            <v>62</v>
          </cell>
        </row>
        <row r="1210">
          <cell r="A1210" t="str">
            <v>62</v>
          </cell>
        </row>
        <row r="1211">
          <cell r="A1211" t="str">
            <v>62</v>
          </cell>
        </row>
        <row r="1212">
          <cell r="A1212" t="str">
            <v>62</v>
          </cell>
        </row>
        <row r="1213">
          <cell r="A1213" t="str">
            <v>62</v>
          </cell>
          <cell r="C1213">
            <v>3100.32</v>
          </cell>
          <cell r="I1213">
            <v>60000</v>
          </cell>
        </row>
        <row r="1214">
          <cell r="A1214" t="str">
            <v>62</v>
          </cell>
          <cell r="C1214">
            <v>3100.3209999999999</v>
          </cell>
          <cell r="I1214">
            <v>188374.07</v>
          </cell>
        </row>
        <row r="1215">
          <cell r="A1215" t="str">
            <v>62</v>
          </cell>
          <cell r="C1215">
            <v>3100.3220000000001</v>
          </cell>
          <cell r="I1215">
            <v>25</v>
          </cell>
        </row>
        <row r="1216">
          <cell r="A1216" t="str">
            <v>62</v>
          </cell>
          <cell r="I1216">
            <v>248399.07</v>
          </cell>
        </row>
        <row r="1217">
          <cell r="A1217" t="str">
            <v>62</v>
          </cell>
        </row>
        <row r="1218">
          <cell r="A1218" t="str">
            <v>62</v>
          </cell>
          <cell r="I1218">
            <v>248399.07</v>
          </cell>
        </row>
        <row r="1219">
          <cell r="A1219" t="str">
            <v>62</v>
          </cell>
        </row>
        <row r="1220">
          <cell r="A1220" t="str">
            <v>62</v>
          </cell>
        </row>
        <row r="1221">
          <cell r="A1221" t="str">
            <v>62</v>
          </cell>
        </row>
        <row r="1222">
          <cell r="A1222" t="str">
            <v>62</v>
          </cell>
          <cell r="C1222">
            <v>3100.87</v>
          </cell>
          <cell r="I1222">
            <v>0</v>
          </cell>
        </row>
        <row r="1223">
          <cell r="A1223" t="str">
            <v>62</v>
          </cell>
          <cell r="I1223">
            <v>0</v>
          </cell>
        </row>
        <row r="1224">
          <cell r="A1224" t="str">
            <v>62</v>
          </cell>
        </row>
        <row r="1225">
          <cell r="A1225" t="str">
            <v>62</v>
          </cell>
          <cell r="I1225">
            <v>0</v>
          </cell>
        </row>
        <row r="1226">
          <cell r="A1226" t="str">
            <v>62</v>
          </cell>
        </row>
        <row r="1227">
          <cell r="A1227" t="str">
            <v>62</v>
          </cell>
        </row>
        <row r="1228">
          <cell r="A1228" t="str">
            <v>62</v>
          </cell>
          <cell r="C1228">
            <v>3100.0010000000002</v>
          </cell>
          <cell r="I1228">
            <v>0</v>
          </cell>
        </row>
        <row r="1229">
          <cell r="A1229" t="str">
            <v>62</v>
          </cell>
          <cell r="I1229">
            <v>0</v>
          </cell>
        </row>
        <row r="1230">
          <cell r="A1230" t="str">
            <v>62</v>
          </cell>
        </row>
        <row r="1231">
          <cell r="A1231" t="str">
            <v>62</v>
          </cell>
          <cell r="I1231">
            <v>248399.07</v>
          </cell>
        </row>
        <row r="1232">
          <cell r="A1232" t="str">
            <v>62</v>
          </cell>
        </row>
        <row r="1233">
          <cell r="A1233" t="str">
            <v>62</v>
          </cell>
        </row>
        <row r="1234">
          <cell r="A1234" t="str">
            <v>62</v>
          </cell>
        </row>
        <row r="1235">
          <cell r="A1235" t="str">
            <v>62</v>
          </cell>
          <cell r="C1235">
            <v>4100.1000000000004</v>
          </cell>
          <cell r="I1235">
            <v>28716.94</v>
          </cell>
        </row>
        <row r="1236">
          <cell r="A1236" t="str">
            <v>62</v>
          </cell>
          <cell r="C1236">
            <v>4100.13</v>
          </cell>
          <cell r="I1236">
            <v>104.72</v>
          </cell>
        </row>
        <row r="1237">
          <cell r="A1237" t="str">
            <v>62</v>
          </cell>
          <cell r="C1237">
            <v>4100.1499999999996</v>
          </cell>
          <cell r="I1237">
            <v>1696.47</v>
          </cell>
        </row>
        <row r="1238">
          <cell r="A1238" t="str">
            <v>62</v>
          </cell>
          <cell r="C1238">
            <v>4100.16</v>
          </cell>
          <cell r="I1238">
            <v>396.75</v>
          </cell>
        </row>
        <row r="1239">
          <cell r="A1239" t="str">
            <v>62</v>
          </cell>
          <cell r="C1239">
            <v>4100.1750000000002</v>
          </cell>
          <cell r="I1239">
            <v>140.27000000000001</v>
          </cell>
        </row>
        <row r="1240">
          <cell r="A1240" t="str">
            <v>62</v>
          </cell>
          <cell r="C1240">
            <v>4100.18</v>
          </cell>
          <cell r="I1240">
            <v>4594.3</v>
          </cell>
        </row>
        <row r="1241">
          <cell r="A1241" t="str">
            <v>62</v>
          </cell>
          <cell r="C1241">
            <v>4100.1809999999996</v>
          </cell>
          <cell r="I1241">
            <v>4644.29</v>
          </cell>
        </row>
        <row r="1242">
          <cell r="A1242" t="str">
            <v>62</v>
          </cell>
          <cell r="C1242">
            <v>4100.1899999999996</v>
          </cell>
          <cell r="I1242">
            <v>53.96</v>
          </cell>
        </row>
        <row r="1243">
          <cell r="A1243" t="str">
            <v>62</v>
          </cell>
          <cell r="C1243">
            <v>4100.2</v>
          </cell>
          <cell r="I1243">
            <v>607.01</v>
          </cell>
        </row>
        <row r="1244">
          <cell r="A1244" t="str">
            <v>62</v>
          </cell>
          <cell r="C1244">
            <v>4100.21</v>
          </cell>
          <cell r="I1244">
            <v>0</v>
          </cell>
        </row>
        <row r="1245">
          <cell r="A1245" t="str">
            <v>62</v>
          </cell>
          <cell r="C1245">
            <v>4100.2299999999996</v>
          </cell>
          <cell r="I1245">
            <v>28685.37</v>
          </cell>
        </row>
        <row r="1246">
          <cell r="A1246" t="str">
            <v>62</v>
          </cell>
          <cell r="C1246">
            <v>4100.24</v>
          </cell>
          <cell r="I1246">
            <v>3797.44</v>
          </cell>
        </row>
        <row r="1247">
          <cell r="A1247" t="str">
            <v>62</v>
          </cell>
          <cell r="C1247">
            <v>4100.33</v>
          </cell>
          <cell r="I1247">
            <v>0</v>
          </cell>
        </row>
        <row r="1248">
          <cell r="A1248" t="str">
            <v>62</v>
          </cell>
          <cell r="C1248">
            <v>4100.6000000000004</v>
          </cell>
          <cell r="I1248">
            <v>3015</v>
          </cell>
        </row>
        <row r="1249">
          <cell r="A1249" t="str">
            <v>62</v>
          </cell>
          <cell r="C1249">
            <v>4100.6009999999997</v>
          </cell>
          <cell r="I1249">
            <v>2185</v>
          </cell>
        </row>
        <row r="1250">
          <cell r="A1250" t="str">
            <v>62</v>
          </cell>
          <cell r="C1250">
            <v>4100.6030000000001</v>
          </cell>
          <cell r="I1250">
            <v>124.56</v>
          </cell>
        </row>
        <row r="1251">
          <cell r="A1251" t="str">
            <v>62</v>
          </cell>
          <cell r="C1251">
            <v>4100.6040000000003</v>
          </cell>
          <cell r="I1251">
            <v>678.96</v>
          </cell>
        </row>
        <row r="1252">
          <cell r="A1252" t="str">
            <v>62</v>
          </cell>
          <cell r="C1252">
            <v>4100.6049999999996</v>
          </cell>
          <cell r="I1252">
            <v>1038.22</v>
          </cell>
        </row>
        <row r="1253">
          <cell r="A1253" t="str">
            <v>62</v>
          </cell>
          <cell r="C1253">
            <v>4100.6059999999998</v>
          </cell>
          <cell r="I1253">
            <v>0</v>
          </cell>
        </row>
        <row r="1254">
          <cell r="A1254" t="str">
            <v>62</v>
          </cell>
          <cell r="C1254">
            <v>4100.607</v>
          </cell>
          <cell r="I1254">
            <v>6102.66</v>
          </cell>
        </row>
        <row r="1255">
          <cell r="A1255" t="str">
            <v>62</v>
          </cell>
          <cell r="C1255">
            <v>4100.6109999999999</v>
          </cell>
          <cell r="I1255">
            <v>214516.61</v>
          </cell>
        </row>
        <row r="1256">
          <cell r="A1256" t="str">
            <v>62</v>
          </cell>
          <cell r="C1256">
            <v>4100.6130000000003</v>
          </cell>
          <cell r="I1256">
            <v>5124.0200000000004</v>
          </cell>
        </row>
        <row r="1257">
          <cell r="A1257" t="str">
            <v>62</v>
          </cell>
          <cell r="C1257">
            <v>4100.6139999999996</v>
          </cell>
          <cell r="I1257">
            <v>3130.97</v>
          </cell>
        </row>
        <row r="1258">
          <cell r="A1258" t="str">
            <v>62</v>
          </cell>
          <cell r="C1258">
            <v>4100.6149999999998</v>
          </cell>
          <cell r="I1258">
            <v>4477.05</v>
          </cell>
        </row>
        <row r="1259">
          <cell r="A1259" t="str">
            <v>62</v>
          </cell>
          <cell r="I1259">
            <v>313830.57</v>
          </cell>
        </row>
        <row r="1260">
          <cell r="A1260" t="str">
            <v>62</v>
          </cell>
        </row>
        <row r="1261">
          <cell r="A1261" t="str">
            <v>62</v>
          </cell>
        </row>
        <row r="1262">
          <cell r="A1262" t="str">
            <v>62</v>
          </cell>
          <cell r="C1262">
            <v>4950.1000000000004</v>
          </cell>
          <cell r="I1262">
            <v>0</v>
          </cell>
        </row>
        <row r="1263">
          <cell r="A1263" t="str">
            <v>62</v>
          </cell>
          <cell r="I1263">
            <v>0</v>
          </cell>
        </row>
        <row r="1264">
          <cell r="A1264" t="str">
            <v>62</v>
          </cell>
        </row>
        <row r="1265">
          <cell r="A1265" t="str">
            <v>62</v>
          </cell>
          <cell r="I1265">
            <v>313830.57</v>
          </cell>
        </row>
        <row r="1266">
          <cell r="A1266" t="str">
            <v>62</v>
          </cell>
        </row>
        <row r="1267">
          <cell r="A1267" t="str">
            <v>62</v>
          </cell>
          <cell r="I1267">
            <v>-65431.5</v>
          </cell>
        </row>
        <row r="1268">
          <cell r="A1268" t="str">
            <v>62</v>
          </cell>
        </row>
        <row r="1269">
          <cell r="A1269" t="str">
            <v>62</v>
          </cell>
        </row>
        <row r="1270">
          <cell r="A1270" t="str">
            <v>62</v>
          </cell>
        </row>
        <row r="1271">
          <cell r="A1271" t="str">
            <v>62</v>
          </cell>
        </row>
        <row r="1272">
          <cell r="A1272" t="str">
            <v>62</v>
          </cell>
        </row>
        <row r="1273">
          <cell r="A1273" t="str">
            <v>70</v>
          </cell>
        </row>
        <row r="1274">
          <cell r="A1274" t="str">
            <v>70</v>
          </cell>
        </row>
        <row r="1275">
          <cell r="A1275" t="str">
            <v>70</v>
          </cell>
          <cell r="C1275" t="str">
            <v xml:space="preserve"> Account No.</v>
          </cell>
          <cell r="I1275" t="str">
            <v>2024_x000D_ YTD_x000D_ Actual</v>
          </cell>
        </row>
        <row r="1276">
          <cell r="A1276" t="str">
            <v>70</v>
          </cell>
        </row>
        <row r="1277">
          <cell r="A1277" t="str">
            <v>70</v>
          </cell>
        </row>
        <row r="1278">
          <cell r="A1278" t="str">
            <v>70</v>
          </cell>
        </row>
        <row r="1279">
          <cell r="A1279" t="str">
            <v>70</v>
          </cell>
        </row>
        <row r="1280">
          <cell r="A1280" t="str">
            <v>70</v>
          </cell>
          <cell r="C1280">
            <v>3100.3</v>
          </cell>
          <cell r="I1280">
            <v>462473.34</v>
          </cell>
        </row>
        <row r="1281">
          <cell r="A1281" t="str">
            <v>70</v>
          </cell>
          <cell r="I1281">
            <v>462473.34</v>
          </cell>
        </row>
        <row r="1282">
          <cell r="A1282" t="str">
            <v>70</v>
          </cell>
        </row>
        <row r="1283">
          <cell r="A1283" t="str">
            <v>70</v>
          </cell>
        </row>
        <row r="1284">
          <cell r="A1284" t="str">
            <v>70</v>
          </cell>
          <cell r="C1284">
            <v>3100.4009999999998</v>
          </cell>
          <cell r="I1284">
            <v>7040</v>
          </cell>
        </row>
        <row r="1285">
          <cell r="A1285" t="str">
            <v>70</v>
          </cell>
          <cell r="I1285">
            <v>7040</v>
          </cell>
        </row>
        <row r="1286">
          <cell r="A1286" t="str">
            <v>70</v>
          </cell>
        </row>
        <row r="1287">
          <cell r="A1287" t="str">
            <v>70</v>
          </cell>
          <cell r="I1287">
            <v>469513.34</v>
          </cell>
        </row>
        <row r="1288">
          <cell r="A1288" t="str">
            <v>70</v>
          </cell>
        </row>
        <row r="1289">
          <cell r="A1289" t="str">
            <v>70</v>
          </cell>
        </row>
        <row r="1290">
          <cell r="A1290" t="str">
            <v>70</v>
          </cell>
        </row>
        <row r="1291">
          <cell r="A1291" t="str">
            <v>70</v>
          </cell>
          <cell r="C1291">
            <v>3100.35</v>
          </cell>
          <cell r="I1291">
            <v>43386.73</v>
          </cell>
        </row>
        <row r="1292">
          <cell r="A1292" t="str">
            <v>70</v>
          </cell>
          <cell r="I1292">
            <v>43386.73</v>
          </cell>
        </row>
        <row r="1293">
          <cell r="A1293" t="str">
            <v>70</v>
          </cell>
        </row>
        <row r="1294">
          <cell r="A1294" t="str">
            <v>70</v>
          </cell>
        </row>
        <row r="1295">
          <cell r="A1295" t="str">
            <v>70</v>
          </cell>
          <cell r="C1295">
            <v>3100.56</v>
          </cell>
          <cell r="I1295">
            <v>132091.49</v>
          </cell>
        </row>
        <row r="1296">
          <cell r="A1296" t="str">
            <v>70</v>
          </cell>
          <cell r="I1296">
            <v>132091.49</v>
          </cell>
        </row>
        <row r="1297">
          <cell r="A1297" t="str">
            <v>70</v>
          </cell>
        </row>
        <row r="1298">
          <cell r="A1298" t="str">
            <v>70</v>
          </cell>
        </row>
        <row r="1299">
          <cell r="A1299" t="str">
            <v>70</v>
          </cell>
          <cell r="C1299">
            <v>3100.58</v>
          </cell>
          <cell r="I1299">
            <v>0</v>
          </cell>
        </row>
        <row r="1300">
          <cell r="A1300" t="str">
            <v>70</v>
          </cell>
          <cell r="I1300">
            <v>0</v>
          </cell>
        </row>
        <row r="1301">
          <cell r="A1301" t="str">
            <v>70</v>
          </cell>
        </row>
        <row r="1302">
          <cell r="A1302" t="str">
            <v>70</v>
          </cell>
        </row>
        <row r="1303">
          <cell r="A1303" t="str">
            <v>70</v>
          </cell>
          <cell r="C1303">
            <v>3100.3249999999998</v>
          </cell>
          <cell r="I1303">
            <v>0</v>
          </cell>
        </row>
        <row r="1304">
          <cell r="A1304" t="str">
            <v>70</v>
          </cell>
          <cell r="C1304">
            <v>3100.3270000000002</v>
          </cell>
          <cell r="I1304">
            <v>0</v>
          </cell>
        </row>
        <row r="1305">
          <cell r="A1305" t="str">
            <v>70</v>
          </cell>
          <cell r="I1305">
            <v>0</v>
          </cell>
        </row>
        <row r="1306">
          <cell r="A1306" t="str">
            <v>70</v>
          </cell>
        </row>
        <row r="1307">
          <cell r="A1307" t="str">
            <v>70</v>
          </cell>
          <cell r="I1307">
            <v>175478.22</v>
          </cell>
        </row>
        <row r="1308">
          <cell r="A1308" t="str">
            <v>70</v>
          </cell>
        </row>
        <row r="1309">
          <cell r="A1309" t="str">
            <v>70</v>
          </cell>
        </row>
        <row r="1310">
          <cell r="A1310" t="str">
            <v>70</v>
          </cell>
        </row>
        <row r="1311">
          <cell r="A1311" t="str">
            <v>70</v>
          </cell>
          <cell r="C1311">
            <v>3100.13</v>
          </cell>
          <cell r="I1311">
            <v>1200</v>
          </cell>
        </row>
        <row r="1312">
          <cell r="A1312" t="str">
            <v>70</v>
          </cell>
          <cell r="I1312">
            <v>1200</v>
          </cell>
        </row>
        <row r="1313">
          <cell r="A1313" t="str">
            <v>70</v>
          </cell>
        </row>
        <row r="1314">
          <cell r="A1314" t="str">
            <v>70</v>
          </cell>
        </row>
        <row r="1315">
          <cell r="A1315" t="str">
            <v>70</v>
          </cell>
          <cell r="C1315">
            <v>3100.26</v>
          </cell>
          <cell r="I1315">
            <v>15254.25</v>
          </cell>
        </row>
        <row r="1316">
          <cell r="A1316" t="str">
            <v>70</v>
          </cell>
          <cell r="I1316">
            <v>15254.25</v>
          </cell>
        </row>
        <row r="1317">
          <cell r="A1317" t="str">
            <v>70</v>
          </cell>
        </row>
        <row r="1318">
          <cell r="A1318" t="str">
            <v>70</v>
          </cell>
        </row>
        <row r="1319">
          <cell r="A1319" t="str">
            <v>70</v>
          </cell>
          <cell r="C1319">
            <v>3100.261</v>
          </cell>
          <cell r="I1319">
            <v>0</v>
          </cell>
        </row>
        <row r="1320">
          <cell r="A1320" t="str">
            <v>70</v>
          </cell>
          <cell r="C1320">
            <v>3100.2640000000001</v>
          </cell>
          <cell r="I1320">
            <v>0</v>
          </cell>
        </row>
        <row r="1321">
          <cell r="A1321" t="str">
            <v>70</v>
          </cell>
          <cell r="C1321">
            <v>3100.2651999999998</v>
          </cell>
          <cell r="I1321">
            <v>0</v>
          </cell>
        </row>
        <row r="1322">
          <cell r="A1322" t="str">
            <v>70</v>
          </cell>
          <cell r="I1322">
            <v>0</v>
          </cell>
        </row>
        <row r="1323">
          <cell r="A1323" t="str">
            <v>70</v>
          </cell>
        </row>
        <row r="1324">
          <cell r="A1324" t="str">
            <v>70</v>
          </cell>
          <cell r="I1324">
            <v>16454.25</v>
          </cell>
        </row>
        <row r="1325">
          <cell r="A1325" t="str">
            <v>70</v>
          </cell>
        </row>
        <row r="1326">
          <cell r="A1326" t="str">
            <v>70</v>
          </cell>
        </row>
        <row r="1327">
          <cell r="A1327" t="str">
            <v>70</v>
          </cell>
        </row>
        <row r="1328">
          <cell r="A1328" t="str">
            <v>70</v>
          </cell>
          <cell r="C1328">
            <v>3100.42</v>
          </cell>
          <cell r="I1328">
            <v>3625</v>
          </cell>
        </row>
        <row r="1329">
          <cell r="A1329" t="str">
            <v>70</v>
          </cell>
          <cell r="C1329">
            <v>3100.45</v>
          </cell>
          <cell r="I1329">
            <v>2165</v>
          </cell>
        </row>
        <row r="1330">
          <cell r="A1330" t="str">
            <v>70</v>
          </cell>
          <cell r="I1330">
            <v>5790</v>
          </cell>
        </row>
        <row r="1331">
          <cell r="A1331" t="str">
            <v>70</v>
          </cell>
        </row>
        <row r="1332">
          <cell r="A1332" t="str">
            <v>70</v>
          </cell>
          <cell r="I1332">
            <v>5790</v>
          </cell>
        </row>
        <row r="1333">
          <cell r="A1333" t="str">
            <v>70</v>
          </cell>
        </row>
        <row r="1334">
          <cell r="A1334" t="str">
            <v>70</v>
          </cell>
        </row>
        <row r="1335">
          <cell r="A1335" t="str">
            <v>70</v>
          </cell>
        </row>
        <row r="1336">
          <cell r="A1336" t="str">
            <v>70</v>
          </cell>
          <cell r="C1336">
            <v>3100.24</v>
          </cell>
          <cell r="I1336">
            <v>0</v>
          </cell>
        </row>
        <row r="1337">
          <cell r="A1337" t="str">
            <v>70</v>
          </cell>
          <cell r="I1337">
            <v>0</v>
          </cell>
        </row>
        <row r="1338">
          <cell r="A1338" t="str">
            <v>70</v>
          </cell>
        </row>
        <row r="1339">
          <cell r="A1339" t="str">
            <v>70</v>
          </cell>
        </row>
        <row r="1340">
          <cell r="A1340" t="str">
            <v>70</v>
          </cell>
          <cell r="C1340">
            <v>3100.5</v>
          </cell>
          <cell r="I1340">
            <v>22429.4</v>
          </cell>
        </row>
        <row r="1341">
          <cell r="A1341" t="str">
            <v>70</v>
          </cell>
          <cell r="I1341">
            <v>22429.4</v>
          </cell>
        </row>
        <row r="1342">
          <cell r="A1342" t="str">
            <v>70</v>
          </cell>
        </row>
        <row r="1343">
          <cell r="A1343" t="str">
            <v>70</v>
          </cell>
          <cell r="I1343">
            <v>22429.4</v>
          </cell>
        </row>
        <row r="1344">
          <cell r="A1344" t="str">
            <v>70</v>
          </cell>
        </row>
        <row r="1345">
          <cell r="A1345" t="str">
            <v>70</v>
          </cell>
        </row>
        <row r="1346">
          <cell r="A1346" t="str">
            <v>70</v>
          </cell>
          <cell r="C1346">
            <v>3600.1</v>
          </cell>
          <cell r="I1346">
            <v>36406.01</v>
          </cell>
        </row>
        <row r="1347">
          <cell r="A1347" t="str">
            <v>70</v>
          </cell>
          <cell r="I1347">
            <v>36406.01</v>
          </cell>
        </row>
        <row r="1348">
          <cell r="A1348" t="str">
            <v>70</v>
          </cell>
        </row>
        <row r="1349">
          <cell r="A1349" t="str">
            <v>70</v>
          </cell>
        </row>
        <row r="1350">
          <cell r="A1350" t="str">
            <v>70</v>
          </cell>
        </row>
        <row r="1351">
          <cell r="A1351" t="str">
            <v>70</v>
          </cell>
          <cell r="C1351">
            <v>3600.9</v>
          </cell>
          <cell r="I1351">
            <v>3089.11</v>
          </cell>
        </row>
        <row r="1352">
          <cell r="A1352" t="str">
            <v>70</v>
          </cell>
          <cell r="I1352">
            <v>3089.11</v>
          </cell>
        </row>
        <row r="1353">
          <cell r="A1353" t="str">
            <v>70</v>
          </cell>
        </row>
        <row r="1354">
          <cell r="A1354" t="str">
            <v>70</v>
          </cell>
          <cell r="I1354">
            <v>3089.11</v>
          </cell>
        </row>
        <row r="1355">
          <cell r="A1355" t="str">
            <v>70</v>
          </cell>
        </row>
        <row r="1356">
          <cell r="A1356" t="str">
            <v>70</v>
          </cell>
        </row>
        <row r="1357">
          <cell r="A1357" t="str">
            <v>70</v>
          </cell>
          <cell r="C1357">
            <v>3800.1</v>
          </cell>
          <cell r="I1357">
            <v>222365.5</v>
          </cell>
        </row>
        <row r="1358">
          <cell r="A1358" t="str">
            <v>70</v>
          </cell>
          <cell r="I1358">
            <v>222365.5</v>
          </cell>
        </row>
        <row r="1359">
          <cell r="A1359" t="str">
            <v>70</v>
          </cell>
        </row>
        <row r="1360">
          <cell r="A1360" t="str">
            <v>70</v>
          </cell>
          <cell r="I1360">
            <v>951525.83</v>
          </cell>
        </row>
        <row r="1361">
          <cell r="A1361" t="str">
            <v>70</v>
          </cell>
        </row>
        <row r="1362">
          <cell r="A1362" t="str">
            <v>70</v>
          </cell>
        </row>
        <row r="1363">
          <cell r="A1363" t="str">
            <v>70</v>
          </cell>
        </row>
        <row r="1364">
          <cell r="A1364" t="str">
            <v>70</v>
          </cell>
          <cell r="C1364">
            <v>4100.1000000000004</v>
          </cell>
          <cell r="I1364">
            <v>35402</v>
          </cell>
        </row>
        <row r="1365">
          <cell r="A1365" t="str">
            <v>70</v>
          </cell>
          <cell r="C1365">
            <v>4100.13</v>
          </cell>
          <cell r="I1365">
            <v>0</v>
          </cell>
        </row>
        <row r="1366">
          <cell r="A1366" t="str">
            <v>70</v>
          </cell>
          <cell r="C1366">
            <v>4100.1499999999996</v>
          </cell>
          <cell r="I1366">
            <v>2194.9499999999998</v>
          </cell>
        </row>
        <row r="1367">
          <cell r="A1367" t="str">
            <v>70</v>
          </cell>
          <cell r="C1367">
            <v>4100.16</v>
          </cell>
          <cell r="I1367">
            <v>513.37</v>
          </cell>
        </row>
        <row r="1368">
          <cell r="A1368" t="str">
            <v>70</v>
          </cell>
          <cell r="C1368">
            <v>4100.2</v>
          </cell>
          <cell r="I1368">
            <v>330.02</v>
          </cell>
        </row>
        <row r="1369">
          <cell r="A1369" t="str">
            <v>70</v>
          </cell>
          <cell r="C1369">
            <v>4100.21</v>
          </cell>
          <cell r="I1369">
            <v>3143.4</v>
          </cell>
        </row>
        <row r="1370">
          <cell r="A1370" t="str">
            <v>70</v>
          </cell>
          <cell r="C1370">
            <v>4100.22</v>
          </cell>
          <cell r="I1370">
            <v>1081.6300000000001</v>
          </cell>
        </row>
        <row r="1371">
          <cell r="A1371" t="str">
            <v>70</v>
          </cell>
          <cell r="C1371">
            <v>4100.24</v>
          </cell>
          <cell r="I1371">
            <v>177.58</v>
          </cell>
        </row>
        <row r="1372">
          <cell r="A1372" t="str">
            <v>70</v>
          </cell>
          <cell r="C1372">
            <v>4100.25</v>
          </cell>
          <cell r="I1372">
            <v>0</v>
          </cell>
        </row>
        <row r="1373">
          <cell r="A1373" t="str">
            <v>70</v>
          </cell>
          <cell r="C1373">
            <v>4100.2550000000001</v>
          </cell>
          <cell r="I1373">
            <v>0</v>
          </cell>
        </row>
        <row r="1374">
          <cell r="A1374" t="str">
            <v>70</v>
          </cell>
          <cell r="C1374">
            <v>4100.3100000000004</v>
          </cell>
          <cell r="I1374">
            <v>25471.25</v>
          </cell>
        </row>
        <row r="1375">
          <cell r="A1375" t="str">
            <v>70</v>
          </cell>
          <cell r="C1375">
            <v>4100.32</v>
          </cell>
          <cell r="I1375">
            <v>0</v>
          </cell>
        </row>
        <row r="1376">
          <cell r="A1376" t="str">
            <v>70</v>
          </cell>
          <cell r="C1376">
            <v>4100.33</v>
          </cell>
          <cell r="I1376">
            <v>0</v>
          </cell>
        </row>
        <row r="1377">
          <cell r="A1377" t="str">
            <v>70</v>
          </cell>
          <cell r="C1377">
            <v>4100.3599999999997</v>
          </cell>
          <cell r="I1377">
            <v>2940</v>
          </cell>
        </row>
        <row r="1378">
          <cell r="A1378" t="str">
            <v>70</v>
          </cell>
          <cell r="C1378">
            <v>4100.37</v>
          </cell>
          <cell r="I1378">
            <v>1602.87</v>
          </cell>
        </row>
        <row r="1379">
          <cell r="A1379" t="str">
            <v>70</v>
          </cell>
          <cell r="C1379">
            <v>4100.3900000000003</v>
          </cell>
          <cell r="I1379">
            <v>221</v>
          </cell>
        </row>
        <row r="1380">
          <cell r="A1380" t="str">
            <v>70</v>
          </cell>
          <cell r="C1380">
            <v>4100.41</v>
          </cell>
          <cell r="I1380">
            <v>0</v>
          </cell>
        </row>
        <row r="1381">
          <cell r="A1381" t="str">
            <v>70</v>
          </cell>
          <cell r="C1381">
            <v>4100.42</v>
          </cell>
          <cell r="I1381">
            <v>44000</v>
          </cell>
        </row>
        <row r="1382">
          <cell r="A1382" t="str">
            <v>70</v>
          </cell>
          <cell r="C1382">
            <v>4100.47</v>
          </cell>
          <cell r="I1382">
            <v>0</v>
          </cell>
        </row>
        <row r="1383">
          <cell r="A1383" t="str">
            <v>70</v>
          </cell>
          <cell r="C1383">
            <v>4100.51</v>
          </cell>
          <cell r="I1383">
            <v>0</v>
          </cell>
        </row>
        <row r="1384">
          <cell r="A1384" t="str">
            <v>70</v>
          </cell>
          <cell r="C1384">
            <v>4100.5200000000004</v>
          </cell>
          <cell r="I1384">
            <v>816.59</v>
          </cell>
        </row>
        <row r="1385">
          <cell r="A1385" t="str">
            <v>70</v>
          </cell>
          <cell r="C1385">
            <v>4100.59</v>
          </cell>
          <cell r="I1385">
            <v>1253.81</v>
          </cell>
        </row>
        <row r="1386">
          <cell r="A1386" t="str">
            <v>70</v>
          </cell>
          <cell r="C1386">
            <v>4100.6000000000004</v>
          </cell>
          <cell r="I1386">
            <v>30744.92</v>
          </cell>
        </row>
        <row r="1387">
          <cell r="A1387" t="str">
            <v>70</v>
          </cell>
          <cell r="C1387">
            <v>4100.625</v>
          </cell>
          <cell r="I1387">
            <v>3859.26</v>
          </cell>
        </row>
        <row r="1388">
          <cell r="A1388" t="str">
            <v>70</v>
          </cell>
          <cell r="C1388">
            <v>4100.6499999999996</v>
          </cell>
          <cell r="I1388">
            <v>4682.16</v>
          </cell>
        </row>
        <row r="1389">
          <cell r="A1389" t="str">
            <v>70</v>
          </cell>
          <cell r="C1389">
            <v>4100.8609999999999</v>
          </cell>
          <cell r="I1389">
            <v>0</v>
          </cell>
        </row>
        <row r="1390">
          <cell r="A1390" t="str">
            <v>70</v>
          </cell>
          <cell r="C1390">
            <v>4100.87</v>
          </cell>
          <cell r="I1390">
            <v>1700</v>
          </cell>
        </row>
        <row r="1391">
          <cell r="A1391" t="str">
            <v>70</v>
          </cell>
          <cell r="C1391">
            <v>4100.88</v>
          </cell>
          <cell r="I1391">
            <v>0</v>
          </cell>
        </row>
        <row r="1392">
          <cell r="A1392" t="str">
            <v>70</v>
          </cell>
          <cell r="I1392">
            <v>160134.81</v>
          </cell>
        </row>
        <row r="1393">
          <cell r="A1393" t="str">
            <v>70</v>
          </cell>
        </row>
        <row r="1394">
          <cell r="A1394" t="str">
            <v>70</v>
          </cell>
        </row>
        <row r="1395">
          <cell r="A1395" t="str">
            <v>70</v>
          </cell>
          <cell r="C1395">
            <v>4100.2420000000002</v>
          </cell>
          <cell r="I1395">
            <v>0</v>
          </cell>
        </row>
        <row r="1396">
          <cell r="A1396" t="str">
            <v>70</v>
          </cell>
          <cell r="I1396">
            <v>0</v>
          </cell>
        </row>
        <row r="1397">
          <cell r="A1397" t="str">
            <v>70</v>
          </cell>
        </row>
        <row r="1398">
          <cell r="A1398" t="str">
            <v>70</v>
          </cell>
        </row>
        <row r="1399">
          <cell r="A1399" t="str">
            <v>70</v>
          </cell>
          <cell r="C1399">
            <v>4100.9279999999999</v>
          </cell>
          <cell r="I1399">
            <v>722620.33</v>
          </cell>
        </row>
        <row r="1400">
          <cell r="A1400" t="str">
            <v>70</v>
          </cell>
          <cell r="I1400">
            <v>722620.33</v>
          </cell>
        </row>
        <row r="1401">
          <cell r="A1401" t="str">
            <v>70</v>
          </cell>
        </row>
        <row r="1402">
          <cell r="A1402" t="str">
            <v>70</v>
          </cell>
          <cell r="I1402">
            <v>882755.14</v>
          </cell>
        </row>
        <row r="1403">
          <cell r="A1403" t="str">
            <v>70</v>
          </cell>
        </row>
        <row r="1404">
          <cell r="A1404" t="str">
            <v>70</v>
          </cell>
          <cell r="I1404">
            <v>68770.69</v>
          </cell>
        </row>
        <row r="1405">
          <cell r="A1405" t="str">
            <v>70</v>
          </cell>
        </row>
        <row r="1406">
          <cell r="A1406" t="str">
            <v>70</v>
          </cell>
        </row>
        <row r="1407">
          <cell r="A1407" t="str">
            <v>70</v>
          </cell>
        </row>
        <row r="1408">
          <cell r="A1408" t="str">
            <v>70</v>
          </cell>
        </row>
        <row r="1409">
          <cell r="A1409" t="str">
            <v>70</v>
          </cell>
        </row>
        <row r="1410">
          <cell r="A1410" t="str">
            <v>90</v>
          </cell>
        </row>
        <row r="1411">
          <cell r="A1411" t="str">
            <v>90</v>
          </cell>
        </row>
        <row r="1412">
          <cell r="A1412" t="str">
            <v>90</v>
          </cell>
          <cell r="C1412" t="str">
            <v xml:space="preserve"> Account No.</v>
          </cell>
          <cell r="I1412" t="str">
            <v>2024_x000D_ YTD_x000D_ Actual</v>
          </cell>
        </row>
        <row r="1413">
          <cell r="A1413" t="str">
            <v>90</v>
          </cell>
        </row>
        <row r="1414">
          <cell r="A1414" t="str">
            <v>90</v>
          </cell>
        </row>
        <row r="1415">
          <cell r="A1415" t="str">
            <v>90</v>
          </cell>
        </row>
        <row r="1416">
          <cell r="A1416" t="str">
            <v>90</v>
          </cell>
        </row>
        <row r="1417">
          <cell r="A1417" t="str">
            <v>90</v>
          </cell>
          <cell r="C1417">
            <v>3100.3</v>
          </cell>
          <cell r="I1417">
            <v>2664879.9500000002</v>
          </cell>
        </row>
        <row r="1418">
          <cell r="A1418" t="str">
            <v>90</v>
          </cell>
          <cell r="I1418">
            <v>2664879.9500000002</v>
          </cell>
        </row>
        <row r="1419">
          <cell r="A1419" t="str">
            <v>90</v>
          </cell>
        </row>
        <row r="1420">
          <cell r="A1420" t="str">
            <v>90</v>
          </cell>
        </row>
        <row r="1421">
          <cell r="A1421" t="str">
            <v>90</v>
          </cell>
          <cell r="C1421">
            <v>3100.4</v>
          </cell>
          <cell r="I1421">
            <v>74894.320000000007</v>
          </cell>
        </row>
        <row r="1422">
          <cell r="A1422" t="str">
            <v>90</v>
          </cell>
          <cell r="I1422">
            <v>74894.320000000007</v>
          </cell>
        </row>
        <row r="1423">
          <cell r="A1423" t="str">
            <v>90</v>
          </cell>
        </row>
        <row r="1424">
          <cell r="A1424" t="str">
            <v>90</v>
          </cell>
          <cell r="I1424">
            <v>2739774.27</v>
          </cell>
        </row>
        <row r="1425">
          <cell r="A1425" t="str">
            <v>90</v>
          </cell>
        </row>
        <row r="1426">
          <cell r="A1426" t="str">
            <v>90</v>
          </cell>
        </row>
        <row r="1427">
          <cell r="A1427" t="str">
            <v>90</v>
          </cell>
        </row>
        <row r="1428">
          <cell r="A1428" t="str">
            <v>90</v>
          </cell>
          <cell r="C1428">
            <v>3100.35</v>
          </cell>
          <cell r="I1428">
            <v>269175.96999999997</v>
          </cell>
        </row>
        <row r="1429">
          <cell r="A1429" t="str">
            <v>90</v>
          </cell>
          <cell r="I1429">
            <v>269175.96999999997</v>
          </cell>
        </row>
        <row r="1430">
          <cell r="A1430" t="str">
            <v>90</v>
          </cell>
        </row>
        <row r="1431">
          <cell r="A1431" t="str">
            <v>90</v>
          </cell>
        </row>
        <row r="1432">
          <cell r="A1432" t="str">
            <v>90</v>
          </cell>
          <cell r="C1432">
            <v>3100.56</v>
          </cell>
          <cell r="I1432">
            <v>2649937.21</v>
          </cell>
        </row>
        <row r="1433">
          <cell r="A1433" t="str">
            <v>90</v>
          </cell>
          <cell r="I1433">
            <v>2649937.21</v>
          </cell>
        </row>
        <row r="1434">
          <cell r="A1434" t="str">
            <v>90</v>
          </cell>
        </row>
        <row r="1435">
          <cell r="A1435" t="str">
            <v>90</v>
          </cell>
          <cell r="I1435">
            <v>2919113.18</v>
          </cell>
        </row>
        <row r="1436">
          <cell r="A1436" t="str">
            <v>90</v>
          </cell>
        </row>
        <row r="1437">
          <cell r="A1437" t="str">
            <v>90</v>
          </cell>
        </row>
        <row r="1438">
          <cell r="A1438" t="str">
            <v>90</v>
          </cell>
        </row>
        <row r="1439">
          <cell r="A1439" t="str">
            <v>90</v>
          </cell>
          <cell r="C1439">
            <v>3100.13</v>
          </cell>
          <cell r="I1439">
            <v>32838</v>
          </cell>
        </row>
        <row r="1440">
          <cell r="A1440" t="str">
            <v>90</v>
          </cell>
          <cell r="I1440">
            <v>32838</v>
          </cell>
        </row>
        <row r="1441">
          <cell r="A1441" t="str">
            <v>90</v>
          </cell>
        </row>
        <row r="1442">
          <cell r="A1442" t="str">
            <v>90</v>
          </cell>
        </row>
        <row r="1443">
          <cell r="A1443" t="str">
            <v>90</v>
          </cell>
          <cell r="C1443">
            <v>3100.26</v>
          </cell>
          <cell r="I1443">
            <v>208888.25</v>
          </cell>
        </row>
        <row r="1444">
          <cell r="A1444" t="str">
            <v>90</v>
          </cell>
          <cell r="I1444">
            <v>208888.25</v>
          </cell>
        </row>
        <row r="1445">
          <cell r="A1445" t="str">
            <v>90</v>
          </cell>
        </row>
        <row r="1446">
          <cell r="A1446" t="str">
            <v>90</v>
          </cell>
        </row>
        <row r="1447">
          <cell r="A1447" t="str">
            <v>90</v>
          </cell>
          <cell r="C1447">
            <v>3100.25</v>
          </cell>
          <cell r="I1447">
            <v>0</v>
          </cell>
        </row>
        <row r="1448">
          <cell r="A1448" t="str">
            <v>90</v>
          </cell>
          <cell r="C1448">
            <v>3100.2640000000001</v>
          </cell>
          <cell r="I1448">
            <v>110</v>
          </cell>
        </row>
        <row r="1449">
          <cell r="A1449" t="str">
            <v>90</v>
          </cell>
          <cell r="C1449">
            <v>3100.2651999999998</v>
          </cell>
          <cell r="I1449">
            <v>0</v>
          </cell>
        </row>
        <row r="1450">
          <cell r="A1450" t="str">
            <v>90</v>
          </cell>
          <cell r="C1450">
            <v>3100.2653</v>
          </cell>
          <cell r="I1450">
            <v>0</v>
          </cell>
        </row>
        <row r="1451">
          <cell r="A1451" t="str">
            <v>90</v>
          </cell>
          <cell r="I1451">
            <v>110</v>
          </cell>
        </row>
        <row r="1452">
          <cell r="A1452" t="str">
            <v>90</v>
          </cell>
        </row>
        <row r="1453">
          <cell r="A1453" t="str">
            <v>90</v>
          </cell>
          <cell r="I1453">
            <v>241836.25</v>
          </cell>
        </row>
        <row r="1454">
          <cell r="A1454" t="str">
            <v>90</v>
          </cell>
        </row>
        <row r="1455">
          <cell r="A1455" t="str">
            <v>90</v>
          </cell>
        </row>
        <row r="1456">
          <cell r="A1456" t="str">
            <v>90</v>
          </cell>
        </row>
        <row r="1457">
          <cell r="A1457" t="str">
            <v>90</v>
          </cell>
          <cell r="C1457">
            <v>3100.42</v>
          </cell>
          <cell r="I1457">
            <v>-1194.74</v>
          </cell>
        </row>
        <row r="1458">
          <cell r="A1458" t="str">
            <v>90</v>
          </cell>
          <cell r="C1458">
            <v>3100.45</v>
          </cell>
          <cell r="I1458">
            <v>170574.1</v>
          </cell>
        </row>
        <row r="1459">
          <cell r="A1459" t="str">
            <v>90</v>
          </cell>
          <cell r="I1459">
            <v>169379.36</v>
          </cell>
        </row>
        <row r="1460">
          <cell r="A1460" t="str">
            <v>90</v>
          </cell>
        </row>
        <row r="1461">
          <cell r="A1461" t="str">
            <v>90</v>
          </cell>
        </row>
        <row r="1462">
          <cell r="A1462" t="str">
            <v>90</v>
          </cell>
          <cell r="C1462">
            <v>3100.46</v>
          </cell>
          <cell r="I1462">
            <v>140</v>
          </cell>
        </row>
        <row r="1463">
          <cell r="A1463" t="str">
            <v>90</v>
          </cell>
          <cell r="I1463">
            <v>140</v>
          </cell>
        </row>
        <row r="1464">
          <cell r="A1464" t="str">
            <v>90</v>
          </cell>
        </row>
        <row r="1465">
          <cell r="A1465" t="str">
            <v>90</v>
          </cell>
          <cell r="I1465">
            <v>169519.35999999999</v>
          </cell>
        </row>
        <row r="1466">
          <cell r="A1466" t="str">
            <v>90</v>
          </cell>
        </row>
        <row r="1467">
          <cell r="A1467" t="str">
            <v>90</v>
          </cell>
        </row>
        <row r="1468">
          <cell r="A1468" t="str">
            <v>90</v>
          </cell>
        </row>
        <row r="1469">
          <cell r="A1469" t="str">
            <v>90</v>
          </cell>
          <cell r="C1469">
            <v>3100.24</v>
          </cell>
          <cell r="I1469">
            <v>0</v>
          </cell>
        </row>
        <row r="1470">
          <cell r="A1470" t="str">
            <v>90</v>
          </cell>
          <cell r="I1470">
            <v>0</v>
          </cell>
        </row>
        <row r="1471">
          <cell r="A1471" t="str">
            <v>90</v>
          </cell>
        </row>
        <row r="1472">
          <cell r="A1472" t="str">
            <v>90</v>
          </cell>
        </row>
        <row r="1473">
          <cell r="A1473" t="str">
            <v>90</v>
          </cell>
          <cell r="C1473">
            <v>3100.5</v>
          </cell>
          <cell r="I1473">
            <v>43580.27</v>
          </cell>
        </row>
        <row r="1474">
          <cell r="A1474" t="str">
            <v>90</v>
          </cell>
          <cell r="I1474">
            <v>43580.27</v>
          </cell>
        </row>
        <row r="1475">
          <cell r="A1475" t="str">
            <v>90</v>
          </cell>
        </row>
        <row r="1476">
          <cell r="A1476" t="str">
            <v>90</v>
          </cell>
          <cell r="I1476">
            <v>43580.27</v>
          </cell>
        </row>
        <row r="1477">
          <cell r="A1477" t="str">
            <v>90</v>
          </cell>
        </row>
        <row r="1478">
          <cell r="A1478" t="str">
            <v>90</v>
          </cell>
        </row>
        <row r="1479">
          <cell r="A1479" t="str">
            <v>90</v>
          </cell>
          <cell r="C1479">
            <v>3600.1</v>
          </cell>
          <cell r="I1479">
            <v>0</v>
          </cell>
        </row>
        <row r="1480">
          <cell r="A1480" t="str">
            <v>90</v>
          </cell>
          <cell r="I1480">
            <v>0</v>
          </cell>
        </row>
        <row r="1481">
          <cell r="A1481" t="str">
            <v>90</v>
          </cell>
        </row>
        <row r="1482">
          <cell r="A1482" t="str">
            <v>90</v>
          </cell>
        </row>
        <row r="1483">
          <cell r="A1483" t="str">
            <v>90</v>
          </cell>
        </row>
        <row r="1484">
          <cell r="A1484" t="str">
            <v>90</v>
          </cell>
          <cell r="C1484">
            <v>3600.9</v>
          </cell>
          <cell r="I1484">
            <v>6407.24</v>
          </cell>
        </row>
        <row r="1485">
          <cell r="A1485" t="str">
            <v>90</v>
          </cell>
          <cell r="C1485">
            <v>3600.91</v>
          </cell>
          <cell r="I1485">
            <v>6493.75</v>
          </cell>
        </row>
        <row r="1486">
          <cell r="A1486" t="str">
            <v>90</v>
          </cell>
          <cell r="I1486">
            <v>12900.99</v>
          </cell>
        </row>
        <row r="1487">
          <cell r="A1487" t="str">
            <v>90</v>
          </cell>
        </row>
        <row r="1488">
          <cell r="A1488" t="str">
            <v>90</v>
          </cell>
          <cell r="I1488">
            <v>12900.99</v>
          </cell>
        </row>
        <row r="1489">
          <cell r="A1489" t="str">
            <v>90</v>
          </cell>
        </row>
        <row r="1490">
          <cell r="A1490" t="str">
            <v>90</v>
          </cell>
        </row>
        <row r="1491">
          <cell r="A1491" t="str">
            <v>90</v>
          </cell>
          <cell r="C1491">
            <v>3100.1</v>
          </cell>
          <cell r="I1491">
            <v>0</v>
          </cell>
        </row>
        <row r="1492">
          <cell r="A1492" t="str">
            <v>90</v>
          </cell>
          <cell r="C1492">
            <v>3800.1</v>
          </cell>
          <cell r="I1492">
            <v>305753.5</v>
          </cell>
        </row>
        <row r="1493">
          <cell r="A1493" t="str">
            <v>90</v>
          </cell>
          <cell r="I1493">
            <v>305753.5</v>
          </cell>
        </row>
        <row r="1494">
          <cell r="A1494" t="str">
            <v>90</v>
          </cell>
        </row>
        <row r="1495">
          <cell r="A1495" t="str">
            <v>90</v>
          </cell>
          <cell r="I1495">
            <v>6432477.8200000003</v>
          </cell>
        </row>
        <row r="1496">
          <cell r="A1496" t="str">
            <v>90</v>
          </cell>
        </row>
        <row r="1497">
          <cell r="A1497" t="str">
            <v>90</v>
          </cell>
        </row>
        <row r="1498">
          <cell r="A1498" t="str">
            <v>90</v>
          </cell>
        </row>
        <row r="1499">
          <cell r="A1499" t="str">
            <v>90</v>
          </cell>
          <cell r="C1499">
            <v>4100.22</v>
          </cell>
          <cell r="I1499">
            <v>0</v>
          </cell>
        </row>
        <row r="1500">
          <cell r="A1500" t="str">
            <v>90</v>
          </cell>
          <cell r="C1500">
            <v>4100.2299999999996</v>
          </cell>
          <cell r="I1500">
            <v>0</v>
          </cell>
        </row>
        <row r="1501">
          <cell r="A1501" t="str">
            <v>90</v>
          </cell>
          <cell r="C1501">
            <v>4100.3100000000004</v>
          </cell>
          <cell r="I1501">
            <v>46750</v>
          </cell>
        </row>
        <row r="1502">
          <cell r="A1502" t="str">
            <v>90</v>
          </cell>
          <cell r="C1502">
            <v>4100.42</v>
          </cell>
          <cell r="I1502">
            <v>10000</v>
          </cell>
        </row>
        <row r="1503">
          <cell r="A1503" t="str">
            <v>90</v>
          </cell>
          <cell r="C1503">
            <v>4100.59</v>
          </cell>
          <cell r="I1503">
            <v>1286.76</v>
          </cell>
        </row>
        <row r="1504">
          <cell r="A1504" t="str">
            <v>90</v>
          </cell>
          <cell r="C1504">
            <v>4100.6000000000004</v>
          </cell>
          <cell r="I1504">
            <v>80250</v>
          </cell>
        </row>
        <row r="1505">
          <cell r="A1505" t="str">
            <v>90</v>
          </cell>
          <cell r="C1505">
            <v>4100.625</v>
          </cell>
          <cell r="I1505">
            <v>7718.26</v>
          </cell>
        </row>
        <row r="1506">
          <cell r="A1506" t="str">
            <v>90</v>
          </cell>
          <cell r="C1506">
            <v>4100.88</v>
          </cell>
          <cell r="I1506">
            <v>118141</v>
          </cell>
        </row>
        <row r="1507">
          <cell r="A1507" t="str">
            <v>90</v>
          </cell>
          <cell r="I1507">
            <v>264146.02</v>
          </cell>
        </row>
        <row r="1508">
          <cell r="A1508" t="str">
            <v>90</v>
          </cell>
        </row>
        <row r="1509">
          <cell r="A1509" t="str">
            <v>90</v>
          </cell>
        </row>
        <row r="1510">
          <cell r="A1510" t="str">
            <v>90</v>
          </cell>
          <cell r="C1510">
            <v>4100.9279999999999</v>
          </cell>
          <cell r="I1510">
            <v>6126724.3200000003</v>
          </cell>
        </row>
        <row r="1511">
          <cell r="A1511" t="str">
            <v>90</v>
          </cell>
          <cell r="I1511">
            <v>6126724.3200000003</v>
          </cell>
        </row>
        <row r="1512">
          <cell r="A1512" t="str">
            <v>90</v>
          </cell>
        </row>
        <row r="1513">
          <cell r="A1513" t="str">
            <v>90</v>
          </cell>
          <cell r="I1513">
            <v>6390870.3399999999</v>
          </cell>
        </row>
        <row r="1514">
          <cell r="A1514" t="str">
            <v>90</v>
          </cell>
        </row>
        <row r="1515">
          <cell r="A1515" t="str">
            <v>90</v>
          </cell>
          <cell r="I1515">
            <v>41607.480000000003</v>
          </cell>
        </row>
        <row r="1516">
          <cell r="A1516" t="str">
            <v>90</v>
          </cell>
        </row>
        <row r="1517">
          <cell r="A1517" t="str">
            <v>90</v>
          </cell>
        </row>
        <row r="1518">
          <cell r="A1518" t="str">
            <v>90</v>
          </cell>
        </row>
        <row r="1519">
          <cell r="A1519" t="str">
            <v>90</v>
          </cell>
        </row>
        <row r="1520">
          <cell r="A1520" t="str">
            <v>90</v>
          </cell>
        </row>
        <row r="1521">
          <cell r="A1521" t="str">
            <v>97</v>
          </cell>
        </row>
        <row r="1522">
          <cell r="A1522" t="str">
            <v>97</v>
          </cell>
        </row>
        <row r="1523">
          <cell r="A1523" t="str">
            <v>97</v>
          </cell>
          <cell r="C1523" t="str">
            <v xml:space="preserve"> Account No.</v>
          </cell>
          <cell r="I1523" t="str">
            <v>2024_x000D_ YTD_x000D_ Actual</v>
          </cell>
        </row>
        <row r="1524">
          <cell r="A1524" t="str">
            <v>97</v>
          </cell>
        </row>
        <row r="1525">
          <cell r="A1525" t="str">
            <v>97</v>
          </cell>
        </row>
        <row r="1526">
          <cell r="A1526" t="str">
            <v>97</v>
          </cell>
        </row>
        <row r="1527">
          <cell r="A1527" t="str">
            <v>97</v>
          </cell>
        </row>
        <row r="1528">
          <cell r="A1528" t="str">
            <v>97</v>
          </cell>
          <cell r="C1528">
            <v>3100.85</v>
          </cell>
          <cell r="I1528">
            <v>444285.7</v>
          </cell>
        </row>
        <row r="1529">
          <cell r="A1529" t="str">
            <v>97</v>
          </cell>
          <cell r="C1529">
            <v>3100.8510000000001</v>
          </cell>
          <cell r="I1529">
            <v>0</v>
          </cell>
        </row>
        <row r="1530">
          <cell r="A1530" t="str">
            <v>97</v>
          </cell>
          <cell r="I1530">
            <v>444285.7</v>
          </cell>
        </row>
        <row r="1531">
          <cell r="A1531" t="str">
            <v>97</v>
          </cell>
        </row>
        <row r="1532">
          <cell r="A1532" t="str">
            <v>97</v>
          </cell>
        </row>
        <row r="1533">
          <cell r="A1533" t="str">
            <v>97</v>
          </cell>
          <cell r="C1533">
            <v>3100.5650000000001</v>
          </cell>
          <cell r="I1533">
            <v>0</v>
          </cell>
        </row>
        <row r="1534">
          <cell r="A1534" t="str">
            <v>97</v>
          </cell>
          <cell r="I1534">
            <v>0</v>
          </cell>
        </row>
        <row r="1535">
          <cell r="A1535" t="str">
            <v>97</v>
          </cell>
        </row>
        <row r="1536">
          <cell r="A1536" t="str">
            <v>97</v>
          </cell>
          <cell r="I1536">
            <v>444285.7</v>
          </cell>
        </row>
        <row r="1537">
          <cell r="A1537" t="str">
            <v>97</v>
          </cell>
        </row>
        <row r="1538">
          <cell r="A1538" t="str">
            <v>97</v>
          </cell>
        </row>
        <row r="1539">
          <cell r="A1539" t="str">
            <v>97</v>
          </cell>
        </row>
        <row r="1540">
          <cell r="A1540" t="str">
            <v>97</v>
          </cell>
          <cell r="C1540">
            <v>3100.8040000000001</v>
          </cell>
          <cell r="I1540">
            <v>0</v>
          </cell>
        </row>
        <row r="1541">
          <cell r="A1541" t="str">
            <v>97</v>
          </cell>
          <cell r="I1541">
            <v>0</v>
          </cell>
        </row>
        <row r="1542">
          <cell r="A1542" t="str">
            <v>97</v>
          </cell>
        </row>
        <row r="1543">
          <cell r="A1543" t="str">
            <v>97</v>
          </cell>
          <cell r="I1543">
            <v>0</v>
          </cell>
        </row>
        <row r="1544">
          <cell r="A1544" t="str">
            <v>97</v>
          </cell>
        </row>
        <row r="1545">
          <cell r="A1545" t="str">
            <v>97</v>
          </cell>
        </row>
        <row r="1546">
          <cell r="A1546" t="str">
            <v>97</v>
          </cell>
          <cell r="C1546">
            <v>3100.6</v>
          </cell>
          <cell r="I1546">
            <v>615146.18999999994</v>
          </cell>
        </row>
        <row r="1547">
          <cell r="A1547" t="str">
            <v>97</v>
          </cell>
          <cell r="I1547">
            <v>615146.18999999994</v>
          </cell>
        </row>
        <row r="1548">
          <cell r="A1548" t="str">
            <v>97</v>
          </cell>
        </row>
        <row r="1549">
          <cell r="A1549" t="str">
            <v>97</v>
          </cell>
        </row>
        <row r="1550">
          <cell r="A1550" t="str">
            <v>97</v>
          </cell>
        </row>
        <row r="1551">
          <cell r="A1551" t="str">
            <v>97</v>
          </cell>
          <cell r="C1551">
            <v>3100.9</v>
          </cell>
          <cell r="I1551">
            <v>0</v>
          </cell>
        </row>
        <row r="1552">
          <cell r="A1552" t="str">
            <v>97</v>
          </cell>
          <cell r="C1552">
            <v>3100.9009999999998</v>
          </cell>
          <cell r="I1552">
            <v>0</v>
          </cell>
        </row>
        <row r="1553">
          <cell r="A1553" t="str">
            <v>97</v>
          </cell>
          <cell r="C1553">
            <v>3100.91</v>
          </cell>
          <cell r="I1553">
            <v>0</v>
          </cell>
        </row>
        <row r="1554">
          <cell r="A1554" t="str">
            <v>97</v>
          </cell>
          <cell r="I1554">
            <v>0</v>
          </cell>
        </row>
        <row r="1555">
          <cell r="A1555" t="str">
            <v>97</v>
          </cell>
        </row>
        <row r="1556">
          <cell r="A1556" t="str">
            <v>97</v>
          </cell>
          <cell r="I1556">
            <v>0</v>
          </cell>
        </row>
        <row r="1557">
          <cell r="A1557" t="str">
            <v>97</v>
          </cell>
        </row>
        <row r="1558">
          <cell r="A1558" t="str">
            <v>97</v>
          </cell>
        </row>
        <row r="1559">
          <cell r="A1559" t="str">
            <v>97</v>
          </cell>
          <cell r="C1559">
            <v>3100.93</v>
          </cell>
          <cell r="I1559">
            <v>1850000</v>
          </cell>
        </row>
        <row r="1560">
          <cell r="A1560" t="str">
            <v>97</v>
          </cell>
          <cell r="C1560">
            <v>3100.9349999999999</v>
          </cell>
          <cell r="I1560">
            <v>0</v>
          </cell>
        </row>
        <row r="1561">
          <cell r="A1561" t="str">
            <v>97</v>
          </cell>
          <cell r="C1561">
            <v>3100.9360000000001</v>
          </cell>
          <cell r="I1561">
            <v>0</v>
          </cell>
        </row>
        <row r="1562">
          <cell r="A1562" t="str">
            <v>97</v>
          </cell>
          <cell r="C1562">
            <v>3100.95</v>
          </cell>
          <cell r="I1562">
            <v>0</v>
          </cell>
        </row>
        <row r="1563">
          <cell r="A1563" t="str">
            <v>97</v>
          </cell>
          <cell r="C1563">
            <v>3100.9501</v>
          </cell>
          <cell r="I1563">
            <v>0</v>
          </cell>
        </row>
        <row r="1564">
          <cell r="A1564" t="str">
            <v>97</v>
          </cell>
          <cell r="C1564">
            <v>3100.953</v>
          </cell>
          <cell r="I1564">
            <v>0</v>
          </cell>
        </row>
        <row r="1565">
          <cell r="A1565" t="str">
            <v>97</v>
          </cell>
          <cell r="C1565">
            <v>3100.9549999999999</v>
          </cell>
          <cell r="I1565">
            <v>0</v>
          </cell>
        </row>
        <row r="1566">
          <cell r="A1566" t="str">
            <v>97</v>
          </cell>
          <cell r="I1566">
            <v>1850000</v>
          </cell>
        </row>
        <row r="1567">
          <cell r="A1567" t="str">
            <v>97</v>
          </cell>
        </row>
        <row r="1568">
          <cell r="A1568" t="str">
            <v>97</v>
          </cell>
          <cell r="I1568">
            <v>2909431.89</v>
          </cell>
        </row>
        <row r="1569">
          <cell r="A1569" t="str">
            <v>97</v>
          </cell>
        </row>
        <row r="1570">
          <cell r="A1570" t="str">
            <v>97</v>
          </cell>
        </row>
        <row r="1571">
          <cell r="A1571" t="str">
            <v>97</v>
          </cell>
        </row>
        <row r="1572">
          <cell r="A1572" t="str">
            <v>97</v>
          </cell>
        </row>
        <row r="1573">
          <cell r="A1573" t="str">
            <v>97</v>
          </cell>
          <cell r="C1573">
            <v>4110.8320000000003</v>
          </cell>
          <cell r="I1573">
            <v>15100.78</v>
          </cell>
        </row>
        <row r="1574">
          <cell r="A1574" t="str">
            <v>97</v>
          </cell>
          <cell r="C1574">
            <v>4110.8329999999996</v>
          </cell>
          <cell r="I1574">
            <v>34297.839999999997</v>
          </cell>
        </row>
        <row r="1575">
          <cell r="A1575" t="str">
            <v>97</v>
          </cell>
          <cell r="C1575">
            <v>4110.8339999999998</v>
          </cell>
          <cell r="I1575">
            <v>80430.11</v>
          </cell>
        </row>
        <row r="1576">
          <cell r="A1576" t="str">
            <v>97</v>
          </cell>
          <cell r="C1576">
            <v>4110.835</v>
          </cell>
          <cell r="I1576">
            <v>297779.37</v>
          </cell>
        </row>
        <row r="1577">
          <cell r="A1577" t="str">
            <v>97</v>
          </cell>
          <cell r="C1577">
            <v>4110.8360000000002</v>
          </cell>
          <cell r="I1577">
            <v>505600.35</v>
          </cell>
        </row>
        <row r="1578">
          <cell r="A1578" t="str">
            <v>97</v>
          </cell>
          <cell r="C1578">
            <v>4110.8370000000004</v>
          </cell>
          <cell r="I1578">
            <v>62084.99</v>
          </cell>
        </row>
        <row r="1579">
          <cell r="A1579" t="str">
            <v>97</v>
          </cell>
          <cell r="C1579">
            <v>4110.8389999999999</v>
          </cell>
          <cell r="I1579">
            <v>188671.37</v>
          </cell>
        </row>
        <row r="1580">
          <cell r="A1580" t="str">
            <v>97</v>
          </cell>
          <cell r="I1580">
            <v>1183964.81</v>
          </cell>
        </row>
        <row r="1581">
          <cell r="A1581" t="str">
            <v>97</v>
          </cell>
        </row>
        <row r="1582">
          <cell r="A1582" t="str">
            <v>97</v>
          </cell>
          <cell r="I1582">
            <v>1183964.81</v>
          </cell>
        </row>
        <row r="1583">
          <cell r="A1583" t="str">
            <v>97</v>
          </cell>
        </row>
        <row r="1584">
          <cell r="A1584" t="str">
            <v>97</v>
          </cell>
        </row>
        <row r="1585">
          <cell r="A1585" t="str">
            <v>97</v>
          </cell>
        </row>
        <row r="1586">
          <cell r="A1586" t="str">
            <v>97</v>
          </cell>
          <cell r="C1586">
            <v>5610.3</v>
          </cell>
          <cell r="I1586">
            <v>0</v>
          </cell>
        </row>
        <row r="1587">
          <cell r="A1587" t="str">
            <v>97</v>
          </cell>
          <cell r="C1587">
            <v>5610.7619999999997</v>
          </cell>
          <cell r="I1587">
            <v>10795.57</v>
          </cell>
        </row>
        <row r="1588">
          <cell r="A1588" t="str">
            <v>97</v>
          </cell>
          <cell r="C1588">
            <v>5610.7629999999999</v>
          </cell>
          <cell r="I1588">
            <v>103279.67999999999</v>
          </cell>
        </row>
        <row r="1589">
          <cell r="A1589" t="str">
            <v>97</v>
          </cell>
          <cell r="C1589">
            <v>5610.7640000000001</v>
          </cell>
          <cell r="I1589">
            <v>326685.92</v>
          </cell>
        </row>
        <row r="1590">
          <cell r="A1590" t="str">
            <v>97</v>
          </cell>
          <cell r="C1590">
            <v>5610.7641000000003</v>
          </cell>
          <cell r="I1590">
            <v>0</v>
          </cell>
        </row>
        <row r="1591">
          <cell r="A1591" t="str">
            <v>97</v>
          </cell>
          <cell r="C1591">
            <v>5610.7650000000003</v>
          </cell>
          <cell r="I1591">
            <v>314402.82</v>
          </cell>
        </row>
        <row r="1592">
          <cell r="A1592" t="str">
            <v>97</v>
          </cell>
          <cell r="C1592">
            <v>5610.7650999999996</v>
          </cell>
          <cell r="I1592">
            <v>0</v>
          </cell>
        </row>
        <row r="1593">
          <cell r="A1593" t="str">
            <v>97</v>
          </cell>
          <cell r="C1593">
            <v>5610.7659999999996</v>
          </cell>
          <cell r="I1593">
            <v>243661.72</v>
          </cell>
        </row>
        <row r="1594">
          <cell r="A1594" t="str">
            <v>97</v>
          </cell>
          <cell r="C1594">
            <v>5610.7660999999998</v>
          </cell>
          <cell r="I1594">
            <v>0</v>
          </cell>
        </row>
        <row r="1595">
          <cell r="A1595" t="str">
            <v>97</v>
          </cell>
          <cell r="C1595">
            <v>5610.7669999999998</v>
          </cell>
          <cell r="I1595">
            <v>194141.4</v>
          </cell>
        </row>
        <row r="1596">
          <cell r="A1596" t="str">
            <v>97</v>
          </cell>
          <cell r="C1596">
            <v>5610.768</v>
          </cell>
          <cell r="I1596">
            <v>0</v>
          </cell>
        </row>
        <row r="1597">
          <cell r="A1597" t="str">
            <v>97</v>
          </cell>
          <cell r="C1597">
            <v>5610.7690000000002</v>
          </cell>
          <cell r="I1597">
            <v>1584856.29</v>
          </cell>
        </row>
        <row r="1598">
          <cell r="A1598" t="str">
            <v>97</v>
          </cell>
          <cell r="C1598">
            <v>5610.7691000000004</v>
          </cell>
          <cell r="I1598">
            <v>0</v>
          </cell>
        </row>
        <row r="1599">
          <cell r="A1599" t="str">
            <v>97</v>
          </cell>
          <cell r="I1599">
            <v>2777823.4</v>
          </cell>
        </row>
        <row r="1600">
          <cell r="A1600" t="str">
            <v>97</v>
          </cell>
        </row>
        <row r="1601">
          <cell r="A1601" t="str">
            <v>97</v>
          </cell>
        </row>
        <row r="1602">
          <cell r="A1602" t="str">
            <v>97</v>
          </cell>
          <cell r="C1602">
            <v>5610.6120000000001</v>
          </cell>
          <cell r="I1602">
            <v>0</v>
          </cell>
        </row>
        <row r="1603">
          <cell r="A1603" t="str">
            <v>97</v>
          </cell>
          <cell r="C1603">
            <v>5610.6130000000003</v>
          </cell>
          <cell r="I1603">
            <v>0</v>
          </cell>
        </row>
        <row r="1604">
          <cell r="A1604" t="str">
            <v>97</v>
          </cell>
          <cell r="C1604">
            <v>5610.6139999999996</v>
          </cell>
          <cell r="I1604">
            <v>0</v>
          </cell>
        </row>
        <row r="1605">
          <cell r="A1605" t="str">
            <v>97</v>
          </cell>
          <cell r="C1605">
            <v>5610.6149999999998</v>
          </cell>
          <cell r="I1605">
            <v>0</v>
          </cell>
        </row>
        <row r="1606">
          <cell r="A1606" t="str">
            <v>97</v>
          </cell>
          <cell r="C1606">
            <v>5610.616</v>
          </cell>
          <cell r="I1606">
            <v>0</v>
          </cell>
        </row>
        <row r="1607">
          <cell r="A1607" t="str">
            <v>97</v>
          </cell>
          <cell r="C1607">
            <v>5610.6170000000002</v>
          </cell>
          <cell r="I1607">
            <v>0</v>
          </cell>
        </row>
        <row r="1608">
          <cell r="A1608" t="str">
            <v>97</v>
          </cell>
          <cell r="C1608">
            <v>5610.6180000000004</v>
          </cell>
          <cell r="I1608">
            <v>0</v>
          </cell>
        </row>
        <row r="1609">
          <cell r="A1609" t="str">
            <v>97</v>
          </cell>
          <cell r="C1609">
            <v>5610.6189999999997</v>
          </cell>
          <cell r="I1609">
            <v>0</v>
          </cell>
        </row>
        <row r="1610">
          <cell r="A1610" t="str">
            <v>97</v>
          </cell>
          <cell r="C1610">
            <v>5610.7719999999999</v>
          </cell>
          <cell r="I1610">
            <v>0</v>
          </cell>
        </row>
        <row r="1611">
          <cell r="A1611" t="str">
            <v>97</v>
          </cell>
          <cell r="C1611">
            <v>5610.7730000000001</v>
          </cell>
          <cell r="I1611">
            <v>0</v>
          </cell>
        </row>
        <row r="1612">
          <cell r="A1612" t="str">
            <v>97</v>
          </cell>
          <cell r="C1612">
            <v>5610.7740000000003</v>
          </cell>
          <cell r="I1612">
            <v>0</v>
          </cell>
        </row>
        <row r="1613">
          <cell r="A1613" t="str">
            <v>97</v>
          </cell>
          <cell r="C1613">
            <v>5610.7749999999996</v>
          </cell>
          <cell r="I1613">
            <v>0</v>
          </cell>
        </row>
        <row r="1614">
          <cell r="A1614" t="str">
            <v>97</v>
          </cell>
          <cell r="C1614">
            <v>5610.7759999999998</v>
          </cell>
          <cell r="I1614">
            <v>0</v>
          </cell>
        </row>
        <row r="1615">
          <cell r="A1615" t="str">
            <v>97</v>
          </cell>
          <cell r="C1615">
            <v>5610.777</v>
          </cell>
          <cell r="I1615">
            <v>0</v>
          </cell>
        </row>
        <row r="1616">
          <cell r="A1616" t="str">
            <v>97</v>
          </cell>
          <cell r="C1616">
            <v>5610.7790000000005</v>
          </cell>
          <cell r="I1616">
            <v>0</v>
          </cell>
        </row>
        <row r="1617">
          <cell r="A1617" t="str">
            <v>97</v>
          </cell>
          <cell r="C1617">
            <v>5610.8010000000004</v>
          </cell>
          <cell r="I1617">
            <v>0</v>
          </cell>
        </row>
        <row r="1618">
          <cell r="A1618" t="str">
            <v>97</v>
          </cell>
          <cell r="C1618">
            <v>5610.8040000000001</v>
          </cell>
          <cell r="I1618">
            <v>0</v>
          </cell>
        </row>
        <row r="1619">
          <cell r="A1619" t="str">
            <v>97</v>
          </cell>
          <cell r="C1619">
            <v>5610.8050000000003</v>
          </cell>
          <cell r="I1619">
            <v>0</v>
          </cell>
        </row>
        <row r="1620">
          <cell r="A1620" t="str">
            <v>97</v>
          </cell>
          <cell r="I1620">
            <v>0</v>
          </cell>
        </row>
        <row r="1621">
          <cell r="A1621" t="str">
            <v>97</v>
          </cell>
        </row>
        <row r="1622">
          <cell r="A1622" t="str">
            <v>97</v>
          </cell>
        </row>
        <row r="1623">
          <cell r="A1623" t="str">
            <v>97</v>
          </cell>
          <cell r="C1623">
            <v>5610.62</v>
          </cell>
          <cell r="I1623">
            <v>0</v>
          </cell>
        </row>
        <row r="1624">
          <cell r="A1624" t="str">
            <v>97</v>
          </cell>
          <cell r="C1624">
            <v>5610.6220000000003</v>
          </cell>
          <cell r="I1624">
            <v>0</v>
          </cell>
        </row>
        <row r="1625">
          <cell r="A1625" t="str">
            <v>97</v>
          </cell>
          <cell r="C1625">
            <v>5610.6229999999996</v>
          </cell>
          <cell r="I1625">
            <v>0</v>
          </cell>
        </row>
        <row r="1626">
          <cell r="A1626" t="str">
            <v>97</v>
          </cell>
          <cell r="C1626">
            <v>5610.6239999999998</v>
          </cell>
          <cell r="I1626">
            <v>0</v>
          </cell>
        </row>
        <row r="1627">
          <cell r="A1627" t="str">
            <v>97</v>
          </cell>
          <cell r="C1627">
            <v>5610.625</v>
          </cell>
          <cell r="I1627">
            <v>0</v>
          </cell>
        </row>
        <row r="1628">
          <cell r="A1628" t="str">
            <v>97</v>
          </cell>
          <cell r="C1628">
            <v>5610.6251000000002</v>
          </cell>
          <cell r="I1628">
            <v>0</v>
          </cell>
        </row>
        <row r="1629">
          <cell r="A1629" t="str">
            <v>97</v>
          </cell>
          <cell r="C1629">
            <v>5610.6260000000002</v>
          </cell>
          <cell r="I1629">
            <v>0</v>
          </cell>
        </row>
        <row r="1630">
          <cell r="A1630" t="str">
            <v>97</v>
          </cell>
          <cell r="C1630">
            <v>5610.6270000000004</v>
          </cell>
          <cell r="I1630">
            <v>0</v>
          </cell>
        </row>
        <row r="1631">
          <cell r="A1631" t="str">
            <v>97</v>
          </cell>
          <cell r="C1631">
            <v>5610.6289999999999</v>
          </cell>
          <cell r="I1631">
            <v>0</v>
          </cell>
        </row>
        <row r="1632">
          <cell r="A1632" t="str">
            <v>97</v>
          </cell>
          <cell r="I1632">
            <v>0</v>
          </cell>
        </row>
        <row r="1633">
          <cell r="A1633" t="str">
            <v>97</v>
          </cell>
        </row>
        <row r="1634">
          <cell r="A1634" t="str">
            <v>97</v>
          </cell>
          <cell r="I1634">
            <v>2777823.4</v>
          </cell>
        </row>
        <row r="1635">
          <cell r="A1635" t="str">
            <v>97</v>
          </cell>
        </row>
        <row r="1636">
          <cell r="A1636" t="str">
            <v>97</v>
          </cell>
        </row>
        <row r="1637">
          <cell r="A1637" t="str">
            <v>97</v>
          </cell>
          <cell r="C1637">
            <v>48450.000999999997</v>
          </cell>
          <cell r="I1637">
            <v>0</v>
          </cell>
        </row>
        <row r="1638">
          <cell r="A1638" t="str">
            <v>97</v>
          </cell>
          <cell r="C1638">
            <v>5700.1</v>
          </cell>
          <cell r="I1638">
            <v>0</v>
          </cell>
        </row>
        <row r="1639">
          <cell r="A1639" t="str">
            <v>97</v>
          </cell>
          <cell r="I1639">
            <v>0</v>
          </cell>
        </row>
        <row r="1640">
          <cell r="A1640" t="str">
            <v>97</v>
          </cell>
        </row>
        <row r="1641">
          <cell r="A1641" t="str">
            <v>97</v>
          </cell>
          <cell r="I1641">
            <v>3961788.21</v>
          </cell>
        </row>
        <row r="1642">
          <cell r="A1642" t="str">
            <v>97</v>
          </cell>
        </row>
        <row r="1643">
          <cell r="A1643" t="str">
            <v>97</v>
          </cell>
          <cell r="I1643">
            <v>-1052356.32</v>
          </cell>
        </row>
      </sheetData>
      <sheetData sheetId="16">
        <row r="1">
          <cell r="A1" t="str">
            <v>Fund</v>
          </cell>
          <cell r="D1" t="str">
            <v xml:space="preserve"> Account No.</v>
          </cell>
          <cell r="G1" t="str">
            <v>2024_x000D_ Budget</v>
          </cell>
          <cell r="I1" t="str">
            <v>2025 Budget</v>
          </cell>
          <cell r="J1" t="str">
            <v>2025_x000D_ YTD_x000D_ Actual</v>
          </cell>
        </row>
        <row r="4">
          <cell r="A4" t="str">
            <v>10</v>
          </cell>
        </row>
        <row r="5">
          <cell r="A5" t="str">
            <v>10</v>
          </cell>
        </row>
        <row r="6">
          <cell r="A6" t="str">
            <v>10</v>
          </cell>
          <cell r="D6" t="str">
            <v xml:space="preserve"> Account No.</v>
          </cell>
          <cell r="G6" t="str">
            <v>2024_x000D_ Budget</v>
          </cell>
          <cell r="I6" t="str">
            <v>Original Budget</v>
          </cell>
          <cell r="J6" t="str">
            <v>2025_x000D_ YTD_x000D_ Actual</v>
          </cell>
        </row>
        <row r="7">
          <cell r="A7" t="str">
            <v>10</v>
          </cell>
        </row>
        <row r="8">
          <cell r="A8" t="str">
            <v>10</v>
          </cell>
        </row>
        <row r="9">
          <cell r="A9" t="str">
            <v>10</v>
          </cell>
        </row>
        <row r="10">
          <cell r="A10" t="str">
            <v>10</v>
          </cell>
        </row>
        <row r="11">
          <cell r="A11" t="str">
            <v>10</v>
          </cell>
          <cell r="D11">
            <v>3300.32</v>
          </cell>
          <cell r="G11">
            <v>0</v>
          </cell>
          <cell r="I11">
            <v>0</v>
          </cell>
          <cell r="J11">
            <v>376679.15</v>
          </cell>
        </row>
        <row r="12">
          <cell r="A12" t="str">
            <v>10</v>
          </cell>
          <cell r="D12">
            <v>3300.3249999999998</v>
          </cell>
          <cell r="G12">
            <v>0</v>
          </cell>
          <cell r="I12">
            <v>0</v>
          </cell>
          <cell r="J12">
            <v>0</v>
          </cell>
        </row>
        <row r="13">
          <cell r="A13" t="str">
            <v>10</v>
          </cell>
          <cell r="G13">
            <v>0</v>
          </cell>
          <cell r="I13">
            <v>0</v>
          </cell>
          <cell r="J13">
            <v>376679.15</v>
          </cell>
        </row>
        <row r="14">
          <cell r="A14" t="str">
            <v>10</v>
          </cell>
        </row>
        <row r="15">
          <cell r="A15" t="str">
            <v>10</v>
          </cell>
          <cell r="G15">
            <v>0</v>
          </cell>
          <cell r="I15">
            <v>0</v>
          </cell>
          <cell r="J15">
            <v>376679.15</v>
          </cell>
        </row>
        <row r="16">
          <cell r="A16" t="str">
            <v>10</v>
          </cell>
        </row>
        <row r="17">
          <cell r="A17" t="str">
            <v>10</v>
          </cell>
        </row>
        <row r="18">
          <cell r="A18" t="str">
            <v>10</v>
          </cell>
          <cell r="D18">
            <v>3600.1</v>
          </cell>
          <cell r="G18">
            <v>750000</v>
          </cell>
          <cell r="I18">
            <v>1000000</v>
          </cell>
          <cell r="J18">
            <v>333076.32</v>
          </cell>
        </row>
        <row r="19">
          <cell r="A19" t="str">
            <v>10</v>
          </cell>
          <cell r="G19">
            <v>750000</v>
          </cell>
          <cell r="I19">
            <v>1000000</v>
          </cell>
          <cell r="J19">
            <v>333076.32</v>
          </cell>
        </row>
        <row r="20">
          <cell r="A20" t="str">
            <v>10</v>
          </cell>
        </row>
        <row r="21">
          <cell r="A21" t="str">
            <v>10</v>
          </cell>
        </row>
        <row r="22">
          <cell r="A22" t="str">
            <v>10</v>
          </cell>
        </row>
        <row r="23">
          <cell r="A23" t="str">
            <v>10</v>
          </cell>
          <cell r="D23">
            <v>3100.9</v>
          </cell>
          <cell r="G23">
            <v>0</v>
          </cell>
          <cell r="I23">
            <v>0</v>
          </cell>
          <cell r="J23">
            <v>0</v>
          </cell>
        </row>
        <row r="24">
          <cell r="A24" t="str">
            <v>10</v>
          </cell>
          <cell r="D24">
            <v>3600.201</v>
          </cell>
          <cell r="G24">
            <v>0</v>
          </cell>
          <cell r="I24">
            <v>0</v>
          </cell>
          <cell r="J24">
            <v>0</v>
          </cell>
        </row>
        <row r="25">
          <cell r="A25" t="str">
            <v>10</v>
          </cell>
          <cell r="D25">
            <v>3600.3</v>
          </cell>
          <cell r="G25">
            <v>0</v>
          </cell>
          <cell r="I25">
            <v>0</v>
          </cell>
          <cell r="J25">
            <v>0</v>
          </cell>
        </row>
        <row r="26">
          <cell r="A26" t="str">
            <v>10</v>
          </cell>
          <cell r="D26">
            <v>3600.88</v>
          </cell>
          <cell r="G26">
            <v>50000</v>
          </cell>
          <cell r="I26">
            <v>50000</v>
          </cell>
          <cell r="J26">
            <v>11186.79</v>
          </cell>
        </row>
        <row r="27">
          <cell r="A27" t="str">
            <v>10</v>
          </cell>
          <cell r="D27">
            <v>3600.99</v>
          </cell>
          <cell r="G27">
            <v>0</v>
          </cell>
          <cell r="I27">
            <v>0</v>
          </cell>
          <cell r="J27">
            <v>9492.4</v>
          </cell>
        </row>
        <row r="28">
          <cell r="A28" t="str">
            <v>10</v>
          </cell>
          <cell r="G28">
            <v>50000</v>
          </cell>
          <cell r="I28">
            <v>50000</v>
          </cell>
          <cell r="J28">
            <v>20679.189999999999</v>
          </cell>
        </row>
        <row r="29">
          <cell r="A29" t="str">
            <v>10</v>
          </cell>
        </row>
        <row r="30">
          <cell r="A30" t="str">
            <v>10</v>
          </cell>
          <cell r="G30">
            <v>50000</v>
          </cell>
          <cell r="I30">
            <v>50000</v>
          </cell>
          <cell r="J30">
            <v>20679.189999999999</v>
          </cell>
        </row>
        <row r="31">
          <cell r="A31" t="str">
            <v>10</v>
          </cell>
        </row>
        <row r="32">
          <cell r="A32" t="str">
            <v>10</v>
          </cell>
        </row>
        <row r="33">
          <cell r="A33" t="str">
            <v>10</v>
          </cell>
          <cell r="D33">
            <v>3800.1019999999999</v>
          </cell>
          <cell r="G33">
            <v>914800</v>
          </cell>
          <cell r="I33">
            <v>909800</v>
          </cell>
          <cell r="J33">
            <v>131811.84</v>
          </cell>
        </row>
        <row r="34">
          <cell r="A34" t="str">
            <v>10</v>
          </cell>
          <cell r="D34">
            <v>3800.1030000000001</v>
          </cell>
          <cell r="G34">
            <v>160050</v>
          </cell>
          <cell r="I34">
            <v>160050</v>
          </cell>
          <cell r="J34">
            <v>59886.02</v>
          </cell>
        </row>
        <row r="35">
          <cell r="A35" t="str">
            <v>10</v>
          </cell>
          <cell r="D35">
            <v>3800.1039999999998</v>
          </cell>
          <cell r="G35">
            <v>485300</v>
          </cell>
          <cell r="I35">
            <v>484500</v>
          </cell>
          <cell r="J35">
            <v>130435.09</v>
          </cell>
        </row>
        <row r="36">
          <cell r="A36" t="str">
            <v>10</v>
          </cell>
          <cell r="D36">
            <v>3800.105</v>
          </cell>
          <cell r="G36">
            <v>8871000</v>
          </cell>
          <cell r="I36">
            <v>8871000</v>
          </cell>
          <cell r="J36">
            <v>2404537.9900000002</v>
          </cell>
        </row>
        <row r="37">
          <cell r="A37" t="str">
            <v>10</v>
          </cell>
          <cell r="D37">
            <v>3800.1060000000002</v>
          </cell>
          <cell r="G37">
            <v>8415632</v>
          </cell>
          <cell r="I37">
            <v>8415632</v>
          </cell>
          <cell r="J37">
            <v>2356333.39</v>
          </cell>
        </row>
        <row r="38">
          <cell r="A38" t="str">
            <v>10</v>
          </cell>
          <cell r="D38">
            <v>3800.107</v>
          </cell>
          <cell r="G38">
            <v>1318900</v>
          </cell>
          <cell r="I38">
            <v>1316000</v>
          </cell>
          <cell r="J38">
            <v>345640.4</v>
          </cell>
        </row>
        <row r="39">
          <cell r="A39" t="str">
            <v>10</v>
          </cell>
          <cell r="D39">
            <v>3800.1089999999999</v>
          </cell>
          <cell r="G39">
            <v>9518000</v>
          </cell>
          <cell r="I39">
            <v>9518000</v>
          </cell>
          <cell r="J39">
            <v>2881268.28</v>
          </cell>
        </row>
        <row r="40">
          <cell r="A40" t="str">
            <v>10</v>
          </cell>
          <cell r="D40">
            <v>3800.9</v>
          </cell>
          <cell r="G40">
            <v>7749689.4900000002</v>
          </cell>
          <cell r="I40">
            <v>7581230.1799999997</v>
          </cell>
          <cell r="J40">
            <v>0</v>
          </cell>
        </row>
        <row r="41">
          <cell r="A41" t="str">
            <v>10</v>
          </cell>
          <cell r="G41">
            <v>37433371.490000002</v>
          </cell>
          <cell r="I41">
            <v>37256212.18</v>
          </cell>
          <cell r="J41">
            <v>8309913.0099999998</v>
          </cell>
        </row>
        <row r="42">
          <cell r="A42" t="str">
            <v>10</v>
          </cell>
        </row>
        <row r="43">
          <cell r="A43" t="str">
            <v>10</v>
          </cell>
          <cell r="G43">
            <v>38233371.490000002</v>
          </cell>
          <cell r="I43">
            <v>38306212.18</v>
          </cell>
          <cell r="J43">
            <v>9040347.6699999999</v>
          </cell>
        </row>
        <row r="44">
          <cell r="A44" t="str">
            <v>10</v>
          </cell>
        </row>
        <row r="45">
          <cell r="A45" t="str">
            <v>10</v>
          </cell>
        </row>
        <row r="46">
          <cell r="A46" t="str">
            <v>10</v>
          </cell>
        </row>
        <row r="47">
          <cell r="A47" t="str">
            <v>10</v>
          </cell>
          <cell r="D47">
            <v>4100.1000000000004</v>
          </cell>
          <cell r="G47">
            <v>1391803.38</v>
          </cell>
          <cell r="I47">
            <v>1737020.89</v>
          </cell>
          <cell r="J47">
            <v>449611.75</v>
          </cell>
        </row>
        <row r="48">
          <cell r="A48" t="str">
            <v>10</v>
          </cell>
          <cell r="D48">
            <v>4100.13</v>
          </cell>
          <cell r="G48">
            <v>13406.96</v>
          </cell>
          <cell r="I48">
            <v>14004</v>
          </cell>
          <cell r="J48">
            <v>1876.04</v>
          </cell>
        </row>
        <row r="49">
          <cell r="A49" t="str">
            <v>10</v>
          </cell>
          <cell r="D49">
            <v>4100.1329999999998</v>
          </cell>
          <cell r="G49">
            <v>0</v>
          </cell>
          <cell r="I49">
            <v>0</v>
          </cell>
          <cell r="J49">
            <v>0</v>
          </cell>
        </row>
        <row r="50">
          <cell r="A50" t="str">
            <v>10</v>
          </cell>
          <cell r="D50">
            <v>4100.1499999999996</v>
          </cell>
          <cell r="G50">
            <v>86291.81</v>
          </cell>
          <cell r="I50">
            <v>107695</v>
          </cell>
          <cell r="J50">
            <v>26943.46</v>
          </cell>
        </row>
        <row r="51">
          <cell r="A51" t="str">
            <v>10</v>
          </cell>
          <cell r="D51">
            <v>4100.16</v>
          </cell>
          <cell r="G51">
            <v>20181.150000000001</v>
          </cell>
          <cell r="I51">
            <v>25187</v>
          </cell>
          <cell r="J51">
            <v>6301.28</v>
          </cell>
        </row>
        <row r="52">
          <cell r="A52" t="str">
            <v>10</v>
          </cell>
          <cell r="D52">
            <v>4100.17</v>
          </cell>
          <cell r="G52">
            <v>10000</v>
          </cell>
          <cell r="I52">
            <v>10000</v>
          </cell>
          <cell r="J52">
            <v>0</v>
          </cell>
        </row>
        <row r="53">
          <cell r="A53" t="str">
            <v>10</v>
          </cell>
          <cell r="D53">
            <v>4100.1750000000002</v>
          </cell>
          <cell r="G53">
            <v>6959.02</v>
          </cell>
          <cell r="I53">
            <v>8685</v>
          </cell>
          <cell r="J53">
            <v>2075.4299999999998</v>
          </cell>
        </row>
        <row r="54">
          <cell r="A54" t="str">
            <v>10</v>
          </cell>
          <cell r="D54">
            <v>4100.18</v>
          </cell>
          <cell r="G54">
            <v>261588.92</v>
          </cell>
          <cell r="I54">
            <v>370059</v>
          </cell>
          <cell r="J54">
            <v>72180.78</v>
          </cell>
        </row>
        <row r="55">
          <cell r="A55" t="str">
            <v>10</v>
          </cell>
          <cell r="D55">
            <v>4100.1809999999996</v>
          </cell>
          <cell r="G55">
            <v>291861.17</v>
          </cell>
          <cell r="I55">
            <v>346883</v>
          </cell>
          <cell r="J55">
            <v>68338.77</v>
          </cell>
        </row>
        <row r="56">
          <cell r="A56" t="str">
            <v>10</v>
          </cell>
          <cell r="D56">
            <v>4100.1899999999996</v>
          </cell>
          <cell r="G56">
            <v>0</v>
          </cell>
          <cell r="I56">
            <v>0</v>
          </cell>
          <cell r="J56">
            <v>114.05</v>
          </cell>
        </row>
        <row r="57">
          <cell r="A57" t="str">
            <v>10</v>
          </cell>
          <cell r="D57">
            <v>4100.2</v>
          </cell>
          <cell r="G57">
            <v>7500</v>
          </cell>
          <cell r="I57">
            <v>10000</v>
          </cell>
          <cell r="J57">
            <v>1617.03</v>
          </cell>
        </row>
        <row r="58">
          <cell r="A58" t="str">
            <v>10</v>
          </cell>
          <cell r="D58">
            <v>4100.201</v>
          </cell>
          <cell r="G58">
            <v>1500</v>
          </cell>
          <cell r="I58">
            <v>1500</v>
          </cell>
          <cell r="J58">
            <v>1765.29</v>
          </cell>
        </row>
        <row r="59">
          <cell r="A59" t="str">
            <v>10</v>
          </cell>
          <cell r="D59">
            <v>4100.21</v>
          </cell>
          <cell r="G59">
            <v>30000</v>
          </cell>
          <cell r="I59">
            <v>30000</v>
          </cell>
          <cell r="J59">
            <v>16100</v>
          </cell>
        </row>
        <row r="60">
          <cell r="A60" t="str">
            <v>10</v>
          </cell>
          <cell r="D60">
            <v>4100.22</v>
          </cell>
          <cell r="G60">
            <v>47000</v>
          </cell>
          <cell r="I60">
            <v>37500</v>
          </cell>
          <cell r="J60">
            <v>1084.6099999999999</v>
          </cell>
        </row>
        <row r="61">
          <cell r="A61" t="str">
            <v>10</v>
          </cell>
          <cell r="D61">
            <v>4100.2299999999996</v>
          </cell>
          <cell r="G61">
            <v>7500</v>
          </cell>
          <cell r="I61">
            <v>7500</v>
          </cell>
          <cell r="J61">
            <v>685.49</v>
          </cell>
        </row>
        <row r="62">
          <cell r="A62" t="str">
            <v>10</v>
          </cell>
          <cell r="D62">
            <v>4100.24</v>
          </cell>
          <cell r="G62">
            <v>25000</v>
          </cell>
          <cell r="I62">
            <v>25000</v>
          </cell>
          <cell r="J62">
            <v>3668.3</v>
          </cell>
        </row>
        <row r="63">
          <cell r="A63" t="str">
            <v>10</v>
          </cell>
          <cell r="D63">
            <v>4100.241</v>
          </cell>
          <cell r="G63">
            <v>1000</v>
          </cell>
          <cell r="I63">
            <v>1000</v>
          </cell>
          <cell r="J63">
            <v>177.61</v>
          </cell>
        </row>
        <row r="64">
          <cell r="A64" t="str">
            <v>10</v>
          </cell>
          <cell r="D64">
            <v>4100.33</v>
          </cell>
          <cell r="G64">
            <v>8000</v>
          </cell>
          <cell r="I64">
            <v>8000</v>
          </cell>
          <cell r="J64">
            <v>376.2</v>
          </cell>
        </row>
        <row r="65">
          <cell r="A65" t="str">
            <v>10</v>
          </cell>
          <cell r="D65">
            <v>4100.3900000000003</v>
          </cell>
          <cell r="G65">
            <v>22000</v>
          </cell>
          <cell r="I65">
            <v>20000</v>
          </cell>
          <cell r="J65">
            <v>5656.04</v>
          </cell>
        </row>
        <row r="66">
          <cell r="A66" t="str">
            <v>10</v>
          </cell>
          <cell r="D66">
            <v>4100.41</v>
          </cell>
          <cell r="G66">
            <v>3000</v>
          </cell>
          <cell r="I66">
            <v>1500</v>
          </cell>
          <cell r="J66">
            <v>9905.66</v>
          </cell>
        </row>
        <row r="67">
          <cell r="A67" t="str">
            <v>10</v>
          </cell>
          <cell r="D67">
            <v>4100.42</v>
          </cell>
          <cell r="G67">
            <v>2500</v>
          </cell>
          <cell r="I67">
            <v>2500</v>
          </cell>
          <cell r="J67">
            <v>0</v>
          </cell>
        </row>
        <row r="68">
          <cell r="A68" t="str">
            <v>10</v>
          </cell>
          <cell r="D68">
            <v>4100.47</v>
          </cell>
          <cell r="G68">
            <v>50000</v>
          </cell>
          <cell r="I68">
            <v>52000</v>
          </cell>
          <cell r="J68">
            <v>3412.55</v>
          </cell>
        </row>
        <row r="69">
          <cell r="A69" t="str">
            <v>10</v>
          </cell>
          <cell r="D69">
            <v>4100.51</v>
          </cell>
          <cell r="G69">
            <v>29750</v>
          </cell>
          <cell r="I69">
            <v>30450</v>
          </cell>
          <cell r="J69">
            <v>27502.1</v>
          </cell>
        </row>
        <row r="70">
          <cell r="A70" t="str">
            <v>10</v>
          </cell>
          <cell r="D70">
            <v>4100.5200000000004</v>
          </cell>
          <cell r="G70">
            <v>7000</v>
          </cell>
          <cell r="I70">
            <v>7000</v>
          </cell>
          <cell r="J70">
            <v>2899.85</v>
          </cell>
        </row>
        <row r="71">
          <cell r="A71" t="str">
            <v>10</v>
          </cell>
          <cell r="D71">
            <v>4100.59</v>
          </cell>
          <cell r="G71">
            <v>25000</v>
          </cell>
          <cell r="I71">
            <v>25000</v>
          </cell>
          <cell r="J71">
            <v>430.2</v>
          </cell>
        </row>
        <row r="72">
          <cell r="A72" t="str">
            <v>10</v>
          </cell>
          <cell r="D72">
            <v>4100.6000000000004</v>
          </cell>
          <cell r="G72">
            <v>3000</v>
          </cell>
          <cell r="I72">
            <v>3000</v>
          </cell>
          <cell r="J72">
            <v>0</v>
          </cell>
        </row>
        <row r="73">
          <cell r="A73" t="str">
            <v>10</v>
          </cell>
          <cell r="D73">
            <v>4100.6499999999996</v>
          </cell>
          <cell r="G73">
            <v>11112</v>
          </cell>
          <cell r="I73">
            <v>8800</v>
          </cell>
          <cell r="J73">
            <v>8337.2000000000007</v>
          </cell>
        </row>
        <row r="74">
          <cell r="A74" t="str">
            <v>10</v>
          </cell>
          <cell r="D74">
            <v>4100.6509999999998</v>
          </cell>
          <cell r="G74">
            <v>15000</v>
          </cell>
          <cell r="I74">
            <v>15000</v>
          </cell>
          <cell r="J74">
            <v>2500</v>
          </cell>
        </row>
        <row r="75">
          <cell r="A75" t="str">
            <v>10</v>
          </cell>
          <cell r="D75">
            <v>4155.1899999999996</v>
          </cell>
          <cell r="G75">
            <v>0</v>
          </cell>
          <cell r="I75">
            <v>0</v>
          </cell>
          <cell r="J75">
            <v>0</v>
          </cell>
        </row>
        <row r="76">
          <cell r="A76" t="str">
            <v>10</v>
          </cell>
          <cell r="G76">
            <v>2377954.41</v>
          </cell>
          <cell r="I76">
            <v>2905283.89</v>
          </cell>
          <cell r="J76">
            <v>713559.69</v>
          </cell>
        </row>
        <row r="77">
          <cell r="A77" t="str">
            <v>10</v>
          </cell>
        </row>
        <row r="78">
          <cell r="A78" t="str">
            <v>10</v>
          </cell>
        </row>
        <row r="79">
          <cell r="A79" t="str">
            <v>10</v>
          </cell>
          <cell r="D79">
            <v>4100.6009999999997</v>
          </cell>
          <cell r="G79">
            <v>0</v>
          </cell>
          <cell r="I79">
            <v>0</v>
          </cell>
          <cell r="J79">
            <v>0</v>
          </cell>
        </row>
        <row r="80">
          <cell r="A80" t="str">
            <v>10</v>
          </cell>
          <cell r="G80">
            <v>0</v>
          </cell>
          <cell r="I80">
            <v>0</v>
          </cell>
          <cell r="J80">
            <v>0</v>
          </cell>
        </row>
        <row r="81">
          <cell r="A81" t="str">
            <v>10</v>
          </cell>
        </row>
        <row r="82">
          <cell r="A82" t="str">
            <v>10</v>
          </cell>
        </row>
        <row r="83">
          <cell r="A83" t="str">
            <v>10</v>
          </cell>
        </row>
        <row r="84">
          <cell r="A84" t="str">
            <v>10</v>
          </cell>
          <cell r="D84">
            <v>4110.7</v>
          </cell>
          <cell r="G84">
            <v>40000</v>
          </cell>
          <cell r="I84">
            <v>40000</v>
          </cell>
          <cell r="J84">
            <v>39718</v>
          </cell>
        </row>
        <row r="85">
          <cell r="A85" t="str">
            <v>10</v>
          </cell>
          <cell r="G85">
            <v>40000</v>
          </cell>
          <cell r="I85">
            <v>40000</v>
          </cell>
          <cell r="J85">
            <v>39718</v>
          </cell>
        </row>
        <row r="86">
          <cell r="A86" t="str">
            <v>10</v>
          </cell>
        </row>
        <row r="87">
          <cell r="A87" t="str">
            <v>10</v>
          </cell>
        </row>
        <row r="88">
          <cell r="A88" t="str">
            <v>10</v>
          </cell>
          <cell r="D88">
            <v>4110.8</v>
          </cell>
          <cell r="G88">
            <v>40000</v>
          </cell>
          <cell r="I88">
            <v>40000</v>
          </cell>
          <cell r="J88">
            <v>0</v>
          </cell>
        </row>
        <row r="89">
          <cell r="A89" t="str">
            <v>10</v>
          </cell>
          <cell r="G89">
            <v>40000</v>
          </cell>
          <cell r="I89">
            <v>40000</v>
          </cell>
          <cell r="J89">
            <v>0</v>
          </cell>
        </row>
        <row r="90">
          <cell r="A90" t="str">
            <v>10</v>
          </cell>
        </row>
        <row r="91">
          <cell r="A91" t="str">
            <v>10</v>
          </cell>
        </row>
        <row r="92">
          <cell r="A92" t="str">
            <v>10</v>
          </cell>
          <cell r="D92">
            <v>4110.8119999999999</v>
          </cell>
          <cell r="G92">
            <v>4551</v>
          </cell>
          <cell r="I92">
            <v>5109</v>
          </cell>
          <cell r="J92">
            <v>1719.75</v>
          </cell>
        </row>
        <row r="93">
          <cell r="A93" t="str">
            <v>10</v>
          </cell>
          <cell r="D93">
            <v>4110.8130000000001</v>
          </cell>
          <cell r="G93">
            <v>8641</v>
          </cell>
          <cell r="I93">
            <v>9731</v>
          </cell>
          <cell r="J93">
            <v>3301.16</v>
          </cell>
        </row>
        <row r="94">
          <cell r="A94" t="str">
            <v>10</v>
          </cell>
          <cell r="D94">
            <v>4110.8140000000003</v>
          </cell>
          <cell r="G94">
            <v>15312</v>
          </cell>
          <cell r="I94">
            <v>17192</v>
          </cell>
          <cell r="J94">
            <v>5838.74</v>
          </cell>
        </row>
        <row r="95">
          <cell r="A95" t="str">
            <v>10</v>
          </cell>
          <cell r="D95">
            <v>4110.8149999999996</v>
          </cell>
          <cell r="G95">
            <v>383528</v>
          </cell>
          <cell r="I95">
            <v>431516</v>
          </cell>
          <cell r="J95">
            <v>146240.35999999999</v>
          </cell>
        </row>
        <row r="96">
          <cell r="A96" t="str">
            <v>10</v>
          </cell>
          <cell r="D96">
            <v>4110.8159999999998</v>
          </cell>
          <cell r="G96">
            <v>305470</v>
          </cell>
          <cell r="I96">
            <v>343693</v>
          </cell>
          <cell r="J96">
            <v>116486.19</v>
          </cell>
        </row>
        <row r="97">
          <cell r="A97" t="str">
            <v>10</v>
          </cell>
          <cell r="D97">
            <v>4110.817</v>
          </cell>
          <cell r="G97">
            <v>57675</v>
          </cell>
          <cell r="I97">
            <v>64851</v>
          </cell>
          <cell r="J97">
            <v>21990.77</v>
          </cell>
        </row>
        <row r="98">
          <cell r="A98" t="str">
            <v>10</v>
          </cell>
          <cell r="D98">
            <v>4110.8190000000004</v>
          </cell>
          <cell r="G98">
            <v>111216</v>
          </cell>
          <cell r="I98">
            <v>124604</v>
          </cell>
          <cell r="J98">
            <v>45612.03</v>
          </cell>
        </row>
        <row r="99">
          <cell r="A99" t="str">
            <v>10</v>
          </cell>
          <cell r="G99">
            <v>886393</v>
          </cell>
          <cell r="I99">
            <v>996696</v>
          </cell>
          <cell r="J99">
            <v>341189</v>
          </cell>
        </row>
        <row r="100">
          <cell r="A100" t="str">
            <v>10</v>
          </cell>
        </row>
        <row r="101">
          <cell r="A101" t="str">
            <v>10</v>
          </cell>
        </row>
        <row r="102">
          <cell r="A102" t="str">
            <v>10</v>
          </cell>
          <cell r="D102">
            <v>4110.82</v>
          </cell>
          <cell r="G102">
            <v>0</v>
          </cell>
          <cell r="I102">
            <v>417292</v>
          </cell>
          <cell r="J102">
            <v>72840.87</v>
          </cell>
        </row>
        <row r="103">
          <cell r="A103" t="str">
            <v>10</v>
          </cell>
          <cell r="D103">
            <v>4110.8220000000001</v>
          </cell>
          <cell r="G103">
            <v>2200</v>
          </cell>
          <cell r="I103">
            <v>0</v>
          </cell>
          <cell r="J103">
            <v>0</v>
          </cell>
        </row>
        <row r="104">
          <cell r="A104" t="str">
            <v>10</v>
          </cell>
          <cell r="D104">
            <v>4110.8230000000003</v>
          </cell>
          <cell r="G104">
            <v>4268</v>
          </cell>
          <cell r="I104">
            <v>0</v>
          </cell>
          <cell r="J104">
            <v>0</v>
          </cell>
        </row>
        <row r="105">
          <cell r="A105" t="str">
            <v>10</v>
          </cell>
          <cell r="D105">
            <v>4110.8239999999996</v>
          </cell>
          <cell r="G105">
            <v>7524</v>
          </cell>
          <cell r="I105">
            <v>0</v>
          </cell>
          <cell r="J105">
            <v>0</v>
          </cell>
        </row>
        <row r="106">
          <cell r="A106" t="str">
            <v>10</v>
          </cell>
          <cell r="D106">
            <v>4110.8249999999998</v>
          </cell>
          <cell r="G106">
            <v>188578</v>
          </cell>
          <cell r="I106">
            <v>0</v>
          </cell>
          <cell r="J106">
            <v>0</v>
          </cell>
        </row>
        <row r="107">
          <cell r="A107" t="str">
            <v>10</v>
          </cell>
          <cell r="D107">
            <v>4110.826</v>
          </cell>
          <cell r="G107">
            <v>150211</v>
          </cell>
          <cell r="I107">
            <v>0</v>
          </cell>
          <cell r="J107">
            <v>0</v>
          </cell>
        </row>
        <row r="108">
          <cell r="A108" t="str">
            <v>10</v>
          </cell>
          <cell r="D108">
            <v>4110.8270000000002</v>
          </cell>
          <cell r="G108">
            <v>28379</v>
          </cell>
          <cell r="I108">
            <v>0</v>
          </cell>
          <cell r="J108">
            <v>0</v>
          </cell>
        </row>
        <row r="109">
          <cell r="A109" t="str">
            <v>10</v>
          </cell>
          <cell r="D109">
            <v>4110.8289999999997</v>
          </cell>
          <cell r="G109">
            <v>58826</v>
          </cell>
          <cell r="I109">
            <v>0</v>
          </cell>
          <cell r="J109">
            <v>0</v>
          </cell>
        </row>
        <row r="110">
          <cell r="A110" t="str">
            <v>10</v>
          </cell>
          <cell r="G110">
            <v>439986</v>
          </cell>
          <cell r="I110">
            <v>417292</v>
          </cell>
          <cell r="J110">
            <v>72840.87</v>
          </cell>
        </row>
        <row r="111">
          <cell r="A111" t="str">
            <v>10</v>
          </cell>
        </row>
        <row r="112">
          <cell r="A112" t="str">
            <v>10</v>
          </cell>
        </row>
        <row r="113">
          <cell r="A113" t="str">
            <v>10</v>
          </cell>
          <cell r="D113">
            <v>4110.7700000000004</v>
          </cell>
          <cell r="G113">
            <v>600000</v>
          </cell>
          <cell r="I113">
            <v>600000</v>
          </cell>
          <cell r="J113">
            <v>0</v>
          </cell>
        </row>
        <row r="114">
          <cell r="A114" t="str">
            <v>10</v>
          </cell>
          <cell r="D114">
            <v>4110.7719999999999</v>
          </cell>
          <cell r="G114">
            <v>0</v>
          </cell>
          <cell r="I114">
            <v>0</v>
          </cell>
          <cell r="J114">
            <v>5103.68</v>
          </cell>
        </row>
        <row r="115">
          <cell r="A115" t="str">
            <v>10</v>
          </cell>
          <cell r="D115">
            <v>4110.7730000000001</v>
          </cell>
          <cell r="G115">
            <v>0</v>
          </cell>
          <cell r="I115">
            <v>0</v>
          </cell>
          <cell r="J115">
            <v>638.63</v>
          </cell>
        </row>
        <row r="116">
          <cell r="A116" t="str">
            <v>10</v>
          </cell>
          <cell r="D116">
            <v>4110.7740000000003</v>
          </cell>
          <cell r="G116">
            <v>0</v>
          </cell>
          <cell r="I116">
            <v>0</v>
          </cell>
          <cell r="J116">
            <v>6659.41</v>
          </cell>
        </row>
        <row r="117">
          <cell r="A117" t="str">
            <v>10</v>
          </cell>
          <cell r="D117">
            <v>4110.7749999999996</v>
          </cell>
          <cell r="G117">
            <v>0</v>
          </cell>
          <cell r="I117">
            <v>0</v>
          </cell>
          <cell r="J117">
            <v>5488.25</v>
          </cell>
        </row>
        <row r="118">
          <cell r="A118" t="str">
            <v>10</v>
          </cell>
          <cell r="D118">
            <v>4110.7759999999998</v>
          </cell>
          <cell r="G118">
            <v>0</v>
          </cell>
          <cell r="I118">
            <v>0</v>
          </cell>
          <cell r="J118">
            <v>31410.67</v>
          </cell>
        </row>
        <row r="119">
          <cell r="A119" t="str">
            <v>10</v>
          </cell>
          <cell r="D119">
            <v>4110.777</v>
          </cell>
          <cell r="G119">
            <v>0</v>
          </cell>
          <cell r="I119">
            <v>0</v>
          </cell>
          <cell r="J119">
            <v>1498.32</v>
          </cell>
        </row>
        <row r="120">
          <cell r="A120" t="str">
            <v>10</v>
          </cell>
          <cell r="D120">
            <v>4110.7790000000005</v>
          </cell>
          <cell r="G120">
            <v>0</v>
          </cell>
          <cell r="I120">
            <v>0</v>
          </cell>
          <cell r="J120">
            <v>21477.77</v>
          </cell>
        </row>
        <row r="121">
          <cell r="A121" t="str">
            <v>10</v>
          </cell>
          <cell r="D121">
            <v>4110.83</v>
          </cell>
          <cell r="G121">
            <v>0</v>
          </cell>
          <cell r="I121">
            <v>0</v>
          </cell>
          <cell r="J121">
            <v>0</v>
          </cell>
        </row>
        <row r="122">
          <cell r="A122" t="str">
            <v>10</v>
          </cell>
          <cell r="D122">
            <v>4110.8320000000003</v>
          </cell>
          <cell r="G122">
            <v>0</v>
          </cell>
          <cell r="I122">
            <v>0</v>
          </cell>
          <cell r="J122">
            <v>0</v>
          </cell>
        </row>
        <row r="123">
          <cell r="A123" t="str">
            <v>10</v>
          </cell>
          <cell r="D123">
            <v>4110.8329999999996</v>
          </cell>
          <cell r="G123">
            <v>0</v>
          </cell>
          <cell r="I123">
            <v>0</v>
          </cell>
          <cell r="J123">
            <v>0</v>
          </cell>
        </row>
        <row r="124">
          <cell r="A124" t="str">
            <v>10</v>
          </cell>
          <cell r="D124">
            <v>4110.8339999999998</v>
          </cell>
          <cell r="G124">
            <v>0</v>
          </cell>
          <cell r="I124">
            <v>0</v>
          </cell>
          <cell r="J124">
            <v>0</v>
          </cell>
        </row>
        <row r="125">
          <cell r="A125" t="str">
            <v>10</v>
          </cell>
          <cell r="D125">
            <v>4110.835</v>
          </cell>
          <cell r="G125">
            <v>0</v>
          </cell>
          <cell r="I125">
            <v>0</v>
          </cell>
          <cell r="J125">
            <v>0</v>
          </cell>
        </row>
        <row r="126">
          <cell r="A126" t="str">
            <v>10</v>
          </cell>
          <cell r="D126">
            <v>4110.8360000000002</v>
          </cell>
          <cell r="G126">
            <v>0</v>
          </cell>
          <cell r="I126">
            <v>0</v>
          </cell>
          <cell r="J126">
            <v>0</v>
          </cell>
        </row>
        <row r="127">
          <cell r="A127" t="str">
            <v>10</v>
          </cell>
          <cell r="D127">
            <v>4110.8370000000004</v>
          </cell>
          <cell r="G127">
            <v>0</v>
          </cell>
          <cell r="I127">
            <v>0</v>
          </cell>
          <cell r="J127">
            <v>0</v>
          </cell>
        </row>
        <row r="128">
          <cell r="A128" t="str">
            <v>10</v>
          </cell>
          <cell r="D128">
            <v>4110.8389999999999</v>
          </cell>
          <cell r="G128">
            <v>0</v>
          </cell>
          <cell r="I128">
            <v>0</v>
          </cell>
          <cell r="J128">
            <v>0</v>
          </cell>
        </row>
        <row r="129">
          <cell r="A129" t="str">
            <v>10</v>
          </cell>
          <cell r="G129">
            <v>600000</v>
          </cell>
          <cell r="I129">
            <v>600000</v>
          </cell>
          <cell r="J129">
            <v>72276.73</v>
          </cell>
        </row>
        <row r="130">
          <cell r="A130" t="str">
            <v>10</v>
          </cell>
        </row>
        <row r="131">
          <cell r="A131" t="str">
            <v>10</v>
          </cell>
        </row>
        <row r="132">
          <cell r="A132" t="str">
            <v>10</v>
          </cell>
          <cell r="D132">
            <v>4110.8419999999996</v>
          </cell>
          <cell r="G132">
            <v>982</v>
          </cell>
          <cell r="I132">
            <v>1021</v>
          </cell>
          <cell r="J132">
            <v>327.52</v>
          </cell>
        </row>
        <row r="133">
          <cell r="A133" t="str">
            <v>10</v>
          </cell>
          <cell r="D133">
            <v>4110.8429999999998</v>
          </cell>
          <cell r="G133">
            <v>1885</v>
          </cell>
          <cell r="I133">
            <v>1960</v>
          </cell>
          <cell r="J133">
            <v>628.36</v>
          </cell>
        </row>
        <row r="134">
          <cell r="A134" t="str">
            <v>10</v>
          </cell>
          <cell r="D134">
            <v>4110.8440000000001</v>
          </cell>
          <cell r="G134">
            <v>3334</v>
          </cell>
          <cell r="I134">
            <v>3467</v>
          </cell>
          <cell r="J134">
            <v>1111.2</v>
          </cell>
        </row>
        <row r="135">
          <cell r="A135" t="str">
            <v>10</v>
          </cell>
          <cell r="D135">
            <v>4110.8450000000003</v>
          </cell>
          <cell r="G135">
            <v>83505</v>
          </cell>
          <cell r="I135">
            <v>86845</v>
          </cell>
          <cell r="J135">
            <v>27835.040000000001</v>
          </cell>
        </row>
        <row r="136">
          <cell r="A136" t="str">
            <v>10</v>
          </cell>
          <cell r="D136">
            <v>4110.8459999999995</v>
          </cell>
          <cell r="G136">
            <v>66515</v>
          </cell>
          <cell r="I136">
            <v>69176</v>
          </cell>
          <cell r="J136">
            <v>22171.52</v>
          </cell>
        </row>
        <row r="137">
          <cell r="A137" t="str">
            <v>10</v>
          </cell>
          <cell r="D137">
            <v>4110.8469999999998</v>
          </cell>
          <cell r="G137">
            <v>12557</v>
          </cell>
          <cell r="I137">
            <v>13059</v>
          </cell>
          <cell r="J137">
            <v>4185.5200000000004</v>
          </cell>
        </row>
        <row r="138">
          <cell r="A138" t="str">
            <v>10</v>
          </cell>
          <cell r="D138">
            <v>4110.8490000000002</v>
          </cell>
          <cell r="G138">
            <v>26045</v>
          </cell>
          <cell r="I138">
            <v>27087</v>
          </cell>
          <cell r="J138">
            <v>8681.84</v>
          </cell>
        </row>
        <row r="139">
          <cell r="A139" t="str">
            <v>10</v>
          </cell>
          <cell r="G139">
            <v>194823</v>
          </cell>
          <cell r="I139">
            <v>202615</v>
          </cell>
          <cell r="J139">
            <v>64941</v>
          </cell>
        </row>
        <row r="140">
          <cell r="A140" t="str">
            <v>10</v>
          </cell>
        </row>
        <row r="141">
          <cell r="A141" t="str">
            <v>10</v>
          </cell>
        </row>
        <row r="142">
          <cell r="A142" t="str">
            <v>10</v>
          </cell>
          <cell r="D142">
            <v>4110.8500000000004</v>
          </cell>
          <cell r="G142">
            <v>0</v>
          </cell>
          <cell r="I142">
            <v>0</v>
          </cell>
          <cell r="J142">
            <v>29029.97</v>
          </cell>
        </row>
        <row r="143">
          <cell r="A143" t="str">
            <v>10</v>
          </cell>
          <cell r="D143">
            <v>4110.8519999999999</v>
          </cell>
          <cell r="G143">
            <v>9288.56</v>
          </cell>
          <cell r="I143">
            <v>8704</v>
          </cell>
          <cell r="J143">
            <v>8864.02</v>
          </cell>
        </row>
        <row r="144">
          <cell r="A144" t="str">
            <v>10</v>
          </cell>
          <cell r="D144">
            <v>4110.8530000000001</v>
          </cell>
          <cell r="G144">
            <v>18019.900000000001</v>
          </cell>
          <cell r="I144">
            <v>16707</v>
          </cell>
          <cell r="J144">
            <v>1255.76</v>
          </cell>
        </row>
        <row r="145">
          <cell r="A145" t="str">
            <v>10</v>
          </cell>
          <cell r="D145">
            <v>4110.8540000000003</v>
          </cell>
          <cell r="G145">
            <v>31767.84</v>
          </cell>
          <cell r="I145">
            <v>29550</v>
          </cell>
          <cell r="J145">
            <v>7460.94</v>
          </cell>
        </row>
        <row r="146">
          <cell r="A146" t="str">
            <v>10</v>
          </cell>
          <cell r="D146">
            <v>4110.8549999999996</v>
          </cell>
          <cell r="G146">
            <v>797157.7</v>
          </cell>
          <cell r="I146">
            <v>740112</v>
          </cell>
          <cell r="J146">
            <v>65853.5</v>
          </cell>
        </row>
        <row r="147">
          <cell r="A147" t="str">
            <v>10</v>
          </cell>
          <cell r="D147">
            <v>4110.8559999999998</v>
          </cell>
          <cell r="G147">
            <v>632748.06000000006</v>
          </cell>
          <cell r="I147">
            <v>589529</v>
          </cell>
          <cell r="J147">
            <v>131559.70000000001</v>
          </cell>
        </row>
        <row r="148">
          <cell r="A148" t="str">
            <v>10</v>
          </cell>
          <cell r="D148">
            <v>4110.857</v>
          </cell>
          <cell r="G148">
            <v>119824.23</v>
          </cell>
          <cell r="I148">
            <v>111294</v>
          </cell>
          <cell r="J148">
            <v>4616.75</v>
          </cell>
        </row>
        <row r="149">
          <cell r="A149" t="str">
            <v>10</v>
          </cell>
          <cell r="D149">
            <v>4110.8590000000004</v>
          </cell>
          <cell r="G149">
            <v>248567.23</v>
          </cell>
          <cell r="I149">
            <v>230839</v>
          </cell>
          <cell r="J149">
            <v>117009.74</v>
          </cell>
        </row>
        <row r="150">
          <cell r="A150" t="str">
            <v>10</v>
          </cell>
          <cell r="G150">
            <v>1857373.52</v>
          </cell>
          <cell r="I150">
            <v>1726735</v>
          </cell>
          <cell r="J150">
            <v>365650.38</v>
          </cell>
        </row>
        <row r="151">
          <cell r="A151" t="str">
            <v>10</v>
          </cell>
        </row>
        <row r="152">
          <cell r="A152" t="str">
            <v>10</v>
          </cell>
        </row>
        <row r="153">
          <cell r="A153" t="str">
            <v>10</v>
          </cell>
          <cell r="D153">
            <v>4110.8599999999997</v>
          </cell>
          <cell r="G153">
            <v>100000</v>
          </cell>
          <cell r="I153">
            <v>50000</v>
          </cell>
          <cell r="J153">
            <v>0</v>
          </cell>
        </row>
        <row r="154">
          <cell r="A154" t="str">
            <v>10</v>
          </cell>
          <cell r="D154">
            <v>4110.8603000000003</v>
          </cell>
          <cell r="G154">
            <v>0</v>
          </cell>
          <cell r="I154">
            <v>0</v>
          </cell>
          <cell r="J154">
            <v>0</v>
          </cell>
        </row>
        <row r="155">
          <cell r="A155" t="str">
            <v>10</v>
          </cell>
          <cell r="D155">
            <v>4110.8609999999999</v>
          </cell>
          <cell r="G155">
            <v>50000</v>
          </cell>
          <cell r="I155">
            <v>50000</v>
          </cell>
          <cell r="J155">
            <v>0</v>
          </cell>
        </row>
        <row r="156">
          <cell r="A156" t="str">
            <v>10</v>
          </cell>
          <cell r="D156">
            <v>4110.8616000000002</v>
          </cell>
          <cell r="G156">
            <v>0</v>
          </cell>
          <cell r="I156">
            <v>0</v>
          </cell>
          <cell r="J156">
            <v>14339.86</v>
          </cell>
        </row>
        <row r="157">
          <cell r="A157" t="str">
            <v>10</v>
          </cell>
          <cell r="D157">
            <v>4110.8630000000003</v>
          </cell>
          <cell r="G157">
            <v>148944</v>
          </cell>
          <cell r="I157">
            <v>148944</v>
          </cell>
          <cell r="J157">
            <v>14317.54</v>
          </cell>
        </row>
        <row r="158">
          <cell r="A158" t="str">
            <v>10</v>
          </cell>
          <cell r="D158">
            <v>4110.8649999999998</v>
          </cell>
          <cell r="G158">
            <v>575862</v>
          </cell>
          <cell r="I158">
            <v>475862</v>
          </cell>
          <cell r="J158">
            <v>68536.11</v>
          </cell>
        </row>
        <row r="159">
          <cell r="A159" t="str">
            <v>10</v>
          </cell>
          <cell r="D159">
            <v>4110.866</v>
          </cell>
          <cell r="G159">
            <v>329325</v>
          </cell>
          <cell r="I159">
            <v>270244</v>
          </cell>
          <cell r="J159">
            <v>29135.759999999998</v>
          </cell>
        </row>
        <row r="160">
          <cell r="A160" t="str">
            <v>10</v>
          </cell>
          <cell r="D160">
            <v>4110.8670000000002</v>
          </cell>
          <cell r="G160">
            <v>207367</v>
          </cell>
          <cell r="I160">
            <v>207367</v>
          </cell>
          <cell r="J160">
            <v>9518.67</v>
          </cell>
        </row>
        <row r="161">
          <cell r="A161" t="str">
            <v>10</v>
          </cell>
          <cell r="D161">
            <v>4110.8689999999997</v>
          </cell>
          <cell r="G161">
            <v>0</v>
          </cell>
          <cell r="I161">
            <v>100000</v>
          </cell>
          <cell r="J161">
            <v>17615.080000000002</v>
          </cell>
        </row>
        <row r="162">
          <cell r="A162" t="str">
            <v>10</v>
          </cell>
          <cell r="G162">
            <v>1411498</v>
          </cell>
          <cell r="I162">
            <v>1302417</v>
          </cell>
          <cell r="J162">
            <v>153463.01999999999</v>
          </cell>
        </row>
        <row r="163">
          <cell r="A163" t="str">
            <v>10</v>
          </cell>
        </row>
        <row r="164">
          <cell r="A164" t="str">
            <v>10</v>
          </cell>
        </row>
        <row r="165">
          <cell r="A165" t="str">
            <v>10</v>
          </cell>
          <cell r="D165">
            <v>4110.87</v>
          </cell>
          <cell r="G165">
            <v>11282418</v>
          </cell>
          <cell r="I165">
            <v>11755993</v>
          </cell>
          <cell r="J165">
            <v>0</v>
          </cell>
        </row>
        <row r="166">
          <cell r="A166" t="str">
            <v>10</v>
          </cell>
          <cell r="D166">
            <v>4110.8720000000003</v>
          </cell>
          <cell r="G166">
            <v>0</v>
          </cell>
          <cell r="I166">
            <v>0</v>
          </cell>
          <cell r="J166">
            <v>0</v>
          </cell>
        </row>
        <row r="167">
          <cell r="A167" t="str">
            <v>10</v>
          </cell>
          <cell r="D167">
            <v>4110.8729999999996</v>
          </cell>
          <cell r="G167">
            <v>0</v>
          </cell>
          <cell r="I167">
            <v>0</v>
          </cell>
          <cell r="J167">
            <v>0</v>
          </cell>
        </row>
        <row r="168">
          <cell r="A168" t="str">
            <v>10</v>
          </cell>
          <cell r="D168">
            <v>4110.8739999999998</v>
          </cell>
          <cell r="G168">
            <v>0</v>
          </cell>
          <cell r="I168">
            <v>0</v>
          </cell>
          <cell r="J168">
            <v>0</v>
          </cell>
        </row>
        <row r="169">
          <cell r="A169" t="str">
            <v>10</v>
          </cell>
          <cell r="D169">
            <v>4110.875</v>
          </cell>
          <cell r="G169">
            <v>0</v>
          </cell>
          <cell r="I169">
            <v>0</v>
          </cell>
          <cell r="J169">
            <v>0</v>
          </cell>
        </row>
        <row r="170">
          <cell r="A170" t="str">
            <v>10</v>
          </cell>
          <cell r="D170">
            <v>4110.8760000000002</v>
          </cell>
          <cell r="G170">
            <v>0</v>
          </cell>
          <cell r="I170">
            <v>0</v>
          </cell>
          <cell r="J170">
            <v>2347.6</v>
          </cell>
        </row>
        <row r="171">
          <cell r="A171" t="str">
            <v>10</v>
          </cell>
          <cell r="D171">
            <v>4110.8770000000004</v>
          </cell>
          <cell r="G171">
            <v>0</v>
          </cell>
          <cell r="I171">
            <v>0</v>
          </cell>
          <cell r="J171">
            <v>37640.33</v>
          </cell>
        </row>
        <row r="172">
          <cell r="A172" t="str">
            <v>10</v>
          </cell>
          <cell r="D172">
            <v>4110.8789999999999</v>
          </cell>
          <cell r="G172">
            <v>0</v>
          </cell>
          <cell r="I172">
            <v>0</v>
          </cell>
          <cell r="J172">
            <v>3325.19</v>
          </cell>
        </row>
        <row r="173">
          <cell r="A173" t="str">
            <v>10</v>
          </cell>
          <cell r="D173">
            <v>4110.88</v>
          </cell>
          <cell r="G173">
            <v>0</v>
          </cell>
          <cell r="I173">
            <v>0</v>
          </cell>
          <cell r="J173">
            <v>0</v>
          </cell>
        </row>
        <row r="174">
          <cell r="A174" t="str">
            <v>10</v>
          </cell>
          <cell r="D174">
            <v>4110.8819999999996</v>
          </cell>
          <cell r="G174">
            <v>0</v>
          </cell>
          <cell r="I174">
            <v>0</v>
          </cell>
          <cell r="J174">
            <v>660</v>
          </cell>
        </row>
        <row r="175">
          <cell r="A175" t="str">
            <v>10</v>
          </cell>
          <cell r="D175">
            <v>4110.884</v>
          </cell>
          <cell r="G175">
            <v>0</v>
          </cell>
          <cell r="I175">
            <v>0</v>
          </cell>
          <cell r="J175">
            <v>0</v>
          </cell>
        </row>
        <row r="176">
          <cell r="A176" t="str">
            <v>10</v>
          </cell>
          <cell r="D176">
            <v>4110.8850000000002</v>
          </cell>
          <cell r="G176">
            <v>0</v>
          </cell>
          <cell r="I176">
            <v>0</v>
          </cell>
          <cell r="J176">
            <v>0</v>
          </cell>
        </row>
        <row r="177">
          <cell r="A177" t="str">
            <v>10</v>
          </cell>
          <cell r="D177">
            <v>4110.8860000000004</v>
          </cell>
          <cell r="G177">
            <v>0</v>
          </cell>
          <cell r="I177">
            <v>0</v>
          </cell>
          <cell r="J177">
            <v>300</v>
          </cell>
        </row>
        <row r="178">
          <cell r="A178" t="str">
            <v>10</v>
          </cell>
          <cell r="D178">
            <v>4110.8869999999997</v>
          </cell>
          <cell r="G178">
            <v>0</v>
          </cell>
          <cell r="I178">
            <v>0</v>
          </cell>
          <cell r="J178">
            <v>0</v>
          </cell>
        </row>
        <row r="179">
          <cell r="A179" t="str">
            <v>10</v>
          </cell>
          <cell r="D179">
            <v>4110.8890000000001</v>
          </cell>
          <cell r="G179">
            <v>0</v>
          </cell>
          <cell r="I179">
            <v>0</v>
          </cell>
          <cell r="J179">
            <v>1170</v>
          </cell>
        </row>
        <row r="180">
          <cell r="A180" t="str">
            <v>10</v>
          </cell>
          <cell r="D180">
            <v>4110.8999999999996</v>
          </cell>
          <cell r="G180">
            <v>3900000</v>
          </cell>
          <cell r="I180">
            <v>2152500</v>
          </cell>
          <cell r="J180">
            <v>575000</v>
          </cell>
        </row>
        <row r="181">
          <cell r="A181" t="str">
            <v>10</v>
          </cell>
          <cell r="D181">
            <v>4110.9989999999998</v>
          </cell>
          <cell r="G181">
            <v>250000</v>
          </cell>
          <cell r="I181">
            <v>250000</v>
          </cell>
          <cell r="J181">
            <v>0</v>
          </cell>
        </row>
        <row r="182">
          <cell r="A182" t="str">
            <v>10</v>
          </cell>
          <cell r="G182">
            <v>15432418</v>
          </cell>
          <cell r="I182">
            <v>14158493</v>
          </cell>
          <cell r="J182">
            <v>620443.12</v>
          </cell>
        </row>
        <row r="183">
          <cell r="A183" t="str">
            <v>10</v>
          </cell>
        </row>
        <row r="184">
          <cell r="A184" t="str">
            <v>10</v>
          </cell>
          <cell r="G184">
            <v>20902491.52</v>
          </cell>
          <cell r="I184">
            <v>19484248</v>
          </cell>
          <cell r="J184">
            <v>1730522.12</v>
          </cell>
        </row>
        <row r="185">
          <cell r="A185" t="str">
            <v>10</v>
          </cell>
        </row>
        <row r="186">
          <cell r="A186" t="str">
            <v>10</v>
          </cell>
        </row>
        <row r="187">
          <cell r="A187" t="str">
            <v>10</v>
          </cell>
          <cell r="D187">
            <v>4100.7</v>
          </cell>
          <cell r="G187">
            <v>33500</v>
          </cell>
          <cell r="I187">
            <v>175000</v>
          </cell>
          <cell r="J187">
            <v>37098.050000000003</v>
          </cell>
        </row>
        <row r="188">
          <cell r="A188" t="str">
            <v>10</v>
          </cell>
          <cell r="D188">
            <v>4120.1000000000004</v>
          </cell>
          <cell r="G188">
            <v>300000</v>
          </cell>
          <cell r="I188">
            <v>400000</v>
          </cell>
          <cell r="J188">
            <v>30225.05</v>
          </cell>
        </row>
        <row r="189">
          <cell r="A189" t="str">
            <v>10</v>
          </cell>
          <cell r="D189">
            <v>4120.1019999999999</v>
          </cell>
          <cell r="G189">
            <v>0</v>
          </cell>
          <cell r="I189">
            <v>0</v>
          </cell>
          <cell r="J189">
            <v>0</v>
          </cell>
        </row>
        <row r="190">
          <cell r="A190" t="str">
            <v>10</v>
          </cell>
          <cell r="D190">
            <v>4120.1030000000001</v>
          </cell>
          <cell r="G190">
            <v>0</v>
          </cell>
          <cell r="I190">
            <v>0</v>
          </cell>
          <cell r="J190">
            <v>0</v>
          </cell>
        </row>
        <row r="191">
          <cell r="A191" t="str">
            <v>10</v>
          </cell>
          <cell r="D191">
            <v>4120.1040000000003</v>
          </cell>
          <cell r="G191">
            <v>0</v>
          </cell>
          <cell r="I191">
            <v>0</v>
          </cell>
          <cell r="J191">
            <v>0</v>
          </cell>
        </row>
        <row r="192">
          <cell r="A192" t="str">
            <v>10</v>
          </cell>
          <cell r="D192">
            <v>4120.1049999999996</v>
          </cell>
          <cell r="G192">
            <v>0</v>
          </cell>
          <cell r="I192">
            <v>0</v>
          </cell>
          <cell r="J192">
            <v>0</v>
          </cell>
        </row>
        <row r="193">
          <cell r="A193" t="str">
            <v>10</v>
          </cell>
          <cell r="D193">
            <v>4120.1059999999998</v>
          </cell>
          <cell r="G193">
            <v>0</v>
          </cell>
          <cell r="I193">
            <v>0</v>
          </cell>
          <cell r="J193">
            <v>0</v>
          </cell>
        </row>
        <row r="194">
          <cell r="A194" t="str">
            <v>10</v>
          </cell>
          <cell r="D194">
            <v>4120.107</v>
          </cell>
          <cell r="G194">
            <v>0</v>
          </cell>
          <cell r="I194">
            <v>0</v>
          </cell>
          <cell r="J194">
            <v>0</v>
          </cell>
        </row>
        <row r="195">
          <cell r="A195" t="str">
            <v>10</v>
          </cell>
          <cell r="D195">
            <v>4120.1090000000004</v>
          </cell>
          <cell r="G195">
            <v>0</v>
          </cell>
          <cell r="I195">
            <v>0</v>
          </cell>
          <cell r="J195">
            <v>0</v>
          </cell>
        </row>
        <row r="196">
          <cell r="A196" t="str">
            <v>10</v>
          </cell>
          <cell r="D196">
            <v>4120.1120000000001</v>
          </cell>
          <cell r="G196">
            <v>30000</v>
          </cell>
          <cell r="I196">
            <v>30000</v>
          </cell>
          <cell r="J196">
            <v>0</v>
          </cell>
        </row>
        <row r="197">
          <cell r="A197" t="str">
            <v>10</v>
          </cell>
          <cell r="D197">
            <v>4120.13</v>
          </cell>
          <cell r="G197">
            <v>0</v>
          </cell>
          <cell r="I197">
            <v>0</v>
          </cell>
          <cell r="J197">
            <v>18589</v>
          </cell>
        </row>
        <row r="198">
          <cell r="A198" t="str">
            <v>10</v>
          </cell>
          <cell r="D198">
            <v>4120.24</v>
          </cell>
          <cell r="G198">
            <v>0</v>
          </cell>
          <cell r="I198">
            <v>0</v>
          </cell>
          <cell r="J198">
            <v>5196</v>
          </cell>
        </row>
        <row r="199">
          <cell r="A199" t="str">
            <v>10</v>
          </cell>
          <cell r="D199">
            <v>4120.2402000000002</v>
          </cell>
          <cell r="G199">
            <v>0</v>
          </cell>
          <cell r="I199">
            <v>0</v>
          </cell>
          <cell r="J199">
            <v>2156</v>
          </cell>
        </row>
        <row r="200">
          <cell r="A200" t="str">
            <v>10</v>
          </cell>
          <cell r="D200">
            <v>4120.2404999999999</v>
          </cell>
          <cell r="G200">
            <v>0</v>
          </cell>
          <cell r="I200">
            <v>0</v>
          </cell>
          <cell r="J200">
            <v>35484</v>
          </cell>
        </row>
        <row r="201">
          <cell r="A201" t="str">
            <v>10</v>
          </cell>
          <cell r="D201">
            <v>4120.2406000000001</v>
          </cell>
          <cell r="G201">
            <v>0</v>
          </cell>
          <cell r="I201">
            <v>0</v>
          </cell>
          <cell r="J201">
            <v>8245</v>
          </cell>
        </row>
        <row r="202">
          <cell r="A202" t="str">
            <v>10</v>
          </cell>
          <cell r="D202">
            <v>4120.2407000000003</v>
          </cell>
          <cell r="G202">
            <v>0</v>
          </cell>
          <cell r="I202">
            <v>0</v>
          </cell>
          <cell r="J202">
            <v>1371</v>
          </cell>
        </row>
        <row r="203">
          <cell r="A203" t="str">
            <v>10</v>
          </cell>
          <cell r="D203">
            <v>4120.26</v>
          </cell>
          <cell r="G203">
            <v>0</v>
          </cell>
          <cell r="I203">
            <v>0</v>
          </cell>
          <cell r="J203">
            <v>7347</v>
          </cell>
        </row>
        <row r="204">
          <cell r="A204" t="str">
            <v>10</v>
          </cell>
          <cell r="D204">
            <v>4120.2605999999996</v>
          </cell>
          <cell r="G204">
            <v>0</v>
          </cell>
          <cell r="I204">
            <v>0</v>
          </cell>
          <cell r="J204">
            <v>262</v>
          </cell>
        </row>
        <row r="205">
          <cell r="A205" t="str">
            <v>10</v>
          </cell>
          <cell r="D205">
            <v>4120.33</v>
          </cell>
          <cell r="G205">
            <v>100000</v>
          </cell>
          <cell r="I205">
            <v>100000</v>
          </cell>
          <cell r="J205">
            <v>4059.5</v>
          </cell>
        </row>
        <row r="206">
          <cell r="A206" t="str">
            <v>10</v>
          </cell>
          <cell r="D206">
            <v>4120.3311999999996</v>
          </cell>
          <cell r="G206">
            <v>0</v>
          </cell>
          <cell r="I206">
            <v>0</v>
          </cell>
          <cell r="J206">
            <v>710.5</v>
          </cell>
        </row>
        <row r="207">
          <cell r="A207" t="str">
            <v>10</v>
          </cell>
          <cell r="D207">
            <v>4120.3312999999998</v>
          </cell>
          <cell r="G207">
            <v>0</v>
          </cell>
          <cell r="I207">
            <v>0</v>
          </cell>
          <cell r="J207">
            <v>1670.5</v>
          </cell>
        </row>
        <row r="208">
          <cell r="A208" t="str">
            <v>10</v>
          </cell>
          <cell r="D208">
            <v>4120.3314</v>
          </cell>
          <cell r="G208">
            <v>0</v>
          </cell>
          <cell r="I208">
            <v>0</v>
          </cell>
          <cell r="J208">
            <v>4611.25</v>
          </cell>
        </row>
        <row r="209">
          <cell r="A209" t="str">
            <v>10</v>
          </cell>
          <cell r="D209">
            <v>4120.3315000000002</v>
          </cell>
          <cell r="G209">
            <v>0</v>
          </cell>
          <cell r="I209">
            <v>0</v>
          </cell>
          <cell r="J209">
            <v>4678.5</v>
          </cell>
        </row>
        <row r="210">
          <cell r="A210" t="str">
            <v>10</v>
          </cell>
          <cell r="D210">
            <v>4120.3316000000004</v>
          </cell>
          <cell r="G210">
            <v>0</v>
          </cell>
          <cell r="I210">
            <v>0</v>
          </cell>
          <cell r="J210">
            <v>2746</v>
          </cell>
        </row>
        <row r="211">
          <cell r="A211" t="str">
            <v>10</v>
          </cell>
          <cell r="D211">
            <v>4120.3316999999997</v>
          </cell>
          <cell r="G211">
            <v>0</v>
          </cell>
          <cell r="I211">
            <v>0</v>
          </cell>
          <cell r="J211">
            <v>1190.5</v>
          </cell>
        </row>
        <row r="212">
          <cell r="A212" t="str">
            <v>10</v>
          </cell>
          <cell r="D212">
            <v>4120.3319000000001</v>
          </cell>
          <cell r="G212">
            <v>0</v>
          </cell>
          <cell r="I212">
            <v>0</v>
          </cell>
          <cell r="J212">
            <v>819</v>
          </cell>
        </row>
        <row r="213">
          <cell r="A213" t="str">
            <v>10</v>
          </cell>
          <cell r="D213">
            <v>4130.3500000000004</v>
          </cell>
          <cell r="G213">
            <v>60000</v>
          </cell>
          <cell r="I213">
            <v>60000</v>
          </cell>
          <cell r="J213">
            <v>0</v>
          </cell>
        </row>
        <row r="214">
          <cell r="A214" t="str">
            <v>10</v>
          </cell>
          <cell r="G214">
            <v>523500</v>
          </cell>
          <cell r="I214">
            <v>765000</v>
          </cell>
          <cell r="J214">
            <v>166458.85</v>
          </cell>
        </row>
        <row r="215">
          <cell r="A215" t="str">
            <v>10</v>
          </cell>
        </row>
        <row r="216">
          <cell r="A216" t="str">
            <v>10</v>
          </cell>
        </row>
        <row r="217">
          <cell r="A217" t="str">
            <v>10</v>
          </cell>
          <cell r="D217">
            <v>4100.25</v>
          </cell>
          <cell r="G217">
            <v>7500</v>
          </cell>
          <cell r="I217">
            <v>7500</v>
          </cell>
          <cell r="J217">
            <v>1566.52</v>
          </cell>
        </row>
        <row r="218">
          <cell r="A218" t="str">
            <v>10</v>
          </cell>
          <cell r="D218">
            <v>4100.2550000000001</v>
          </cell>
          <cell r="G218">
            <v>45000</v>
          </cell>
          <cell r="I218">
            <v>35000</v>
          </cell>
          <cell r="J218">
            <v>5642.85</v>
          </cell>
        </row>
        <row r="219">
          <cell r="A219" t="str">
            <v>10</v>
          </cell>
          <cell r="D219">
            <v>4100.28</v>
          </cell>
          <cell r="G219">
            <v>0</v>
          </cell>
          <cell r="I219">
            <v>0</v>
          </cell>
          <cell r="J219">
            <v>0</v>
          </cell>
        </row>
        <row r="220">
          <cell r="A220" t="str">
            <v>10</v>
          </cell>
          <cell r="D220">
            <v>4140.3599999999997</v>
          </cell>
          <cell r="G220">
            <v>7500</v>
          </cell>
          <cell r="I220">
            <v>7500</v>
          </cell>
          <cell r="J220">
            <v>0</v>
          </cell>
        </row>
        <row r="221">
          <cell r="A221" t="str">
            <v>10</v>
          </cell>
          <cell r="D221">
            <v>4140.38</v>
          </cell>
          <cell r="G221">
            <v>125000</v>
          </cell>
          <cell r="I221">
            <v>125000</v>
          </cell>
          <cell r="J221">
            <v>20332.88</v>
          </cell>
        </row>
        <row r="222">
          <cell r="A222" t="str">
            <v>10</v>
          </cell>
          <cell r="D222">
            <v>4140.74</v>
          </cell>
          <cell r="G222">
            <v>50000</v>
          </cell>
          <cell r="I222">
            <v>50000</v>
          </cell>
          <cell r="J222">
            <v>659.2</v>
          </cell>
        </row>
        <row r="223">
          <cell r="A223" t="str">
            <v>10</v>
          </cell>
          <cell r="D223">
            <v>4140.7430000000004</v>
          </cell>
          <cell r="G223">
            <v>0</v>
          </cell>
          <cell r="I223">
            <v>0</v>
          </cell>
          <cell r="J223">
            <v>0</v>
          </cell>
        </row>
        <row r="224">
          <cell r="A224" t="str">
            <v>10</v>
          </cell>
          <cell r="D224">
            <v>4155.28</v>
          </cell>
          <cell r="G224">
            <v>23000</v>
          </cell>
          <cell r="I224">
            <v>25000</v>
          </cell>
          <cell r="J224">
            <v>7609.61</v>
          </cell>
        </row>
        <row r="225">
          <cell r="A225" t="str">
            <v>10</v>
          </cell>
          <cell r="G225">
            <v>258000</v>
          </cell>
          <cell r="I225">
            <v>250000</v>
          </cell>
          <cell r="J225">
            <v>35811.06</v>
          </cell>
        </row>
        <row r="226">
          <cell r="A226" t="str">
            <v>10</v>
          </cell>
        </row>
        <row r="227">
          <cell r="A227" t="str">
            <v>10</v>
          </cell>
        </row>
        <row r="228">
          <cell r="A228" t="str">
            <v>10</v>
          </cell>
          <cell r="D228">
            <v>4155.1000000000004</v>
          </cell>
          <cell r="G228">
            <v>3422768.68</v>
          </cell>
          <cell r="I228">
            <v>3498589</v>
          </cell>
          <cell r="J228">
            <v>865917.68</v>
          </cell>
        </row>
        <row r="229">
          <cell r="A229" t="str">
            <v>10</v>
          </cell>
          <cell r="D229">
            <v>4155.1099999999997</v>
          </cell>
          <cell r="G229">
            <v>18843</v>
          </cell>
          <cell r="I229">
            <v>20000</v>
          </cell>
          <cell r="J229">
            <v>0</v>
          </cell>
        </row>
        <row r="230">
          <cell r="A230" t="str">
            <v>10</v>
          </cell>
          <cell r="D230">
            <v>4155.13</v>
          </cell>
          <cell r="G230">
            <v>12824.63</v>
          </cell>
          <cell r="I230">
            <v>13482</v>
          </cell>
          <cell r="J230">
            <v>3666.4</v>
          </cell>
        </row>
        <row r="231">
          <cell r="A231" t="str">
            <v>10</v>
          </cell>
          <cell r="D231">
            <v>4155.1499999999996</v>
          </cell>
          <cell r="G231">
            <v>212211.66</v>
          </cell>
          <cell r="I231">
            <v>216913</v>
          </cell>
          <cell r="J231">
            <v>50736.29</v>
          </cell>
        </row>
        <row r="232">
          <cell r="A232" t="str">
            <v>10</v>
          </cell>
          <cell r="D232">
            <v>4155.16</v>
          </cell>
          <cell r="G232">
            <v>49630.16</v>
          </cell>
          <cell r="I232">
            <v>50730</v>
          </cell>
          <cell r="J232">
            <v>11865.76</v>
          </cell>
        </row>
        <row r="233">
          <cell r="A233" t="str">
            <v>10</v>
          </cell>
          <cell r="D233">
            <v>4155.17</v>
          </cell>
          <cell r="G233">
            <v>0</v>
          </cell>
          <cell r="I233">
            <v>12000</v>
          </cell>
          <cell r="J233">
            <v>2210.4</v>
          </cell>
        </row>
        <row r="234">
          <cell r="A234" t="str">
            <v>10</v>
          </cell>
          <cell r="D234">
            <v>4155.1750000000002</v>
          </cell>
          <cell r="G234">
            <v>16218.26</v>
          </cell>
          <cell r="I234">
            <v>17031</v>
          </cell>
          <cell r="J234">
            <v>4857.95</v>
          </cell>
        </row>
        <row r="235">
          <cell r="A235" t="str">
            <v>10</v>
          </cell>
          <cell r="D235">
            <v>4155.18</v>
          </cell>
          <cell r="G235">
            <v>816311.13</v>
          </cell>
          <cell r="I235">
            <v>767805</v>
          </cell>
          <cell r="J235">
            <v>168947.04</v>
          </cell>
        </row>
        <row r="236">
          <cell r="A236" t="str">
            <v>10</v>
          </cell>
          <cell r="D236">
            <v>4155.1809999999996</v>
          </cell>
          <cell r="G236">
            <v>696395.05</v>
          </cell>
          <cell r="I236">
            <v>680236</v>
          </cell>
          <cell r="J236">
            <v>163096.4</v>
          </cell>
        </row>
        <row r="237">
          <cell r="A237" t="str">
            <v>10</v>
          </cell>
          <cell r="D237">
            <v>4155.2</v>
          </cell>
          <cell r="G237">
            <v>7500</v>
          </cell>
          <cell r="I237">
            <v>7500</v>
          </cell>
          <cell r="J237">
            <v>0</v>
          </cell>
        </row>
        <row r="238">
          <cell r="A238" t="str">
            <v>10</v>
          </cell>
          <cell r="D238">
            <v>4155.21</v>
          </cell>
          <cell r="G238">
            <v>12000</v>
          </cell>
          <cell r="I238">
            <v>13000</v>
          </cell>
          <cell r="J238">
            <v>3910.29</v>
          </cell>
        </row>
        <row r="239">
          <cell r="A239" t="str">
            <v>10</v>
          </cell>
          <cell r="D239">
            <v>4155.2299999999996</v>
          </cell>
          <cell r="G239">
            <v>45000</v>
          </cell>
          <cell r="I239">
            <v>67500</v>
          </cell>
          <cell r="J239">
            <v>8907.19</v>
          </cell>
        </row>
        <row r="240">
          <cell r="A240" t="str">
            <v>10</v>
          </cell>
          <cell r="D240">
            <v>4155.25</v>
          </cell>
          <cell r="G240">
            <v>50000</v>
          </cell>
          <cell r="I240">
            <v>50000</v>
          </cell>
          <cell r="J240">
            <v>14589.59</v>
          </cell>
        </row>
        <row r="241">
          <cell r="A241" t="str">
            <v>10</v>
          </cell>
          <cell r="D241">
            <v>4155.2550000000001</v>
          </cell>
          <cell r="G241">
            <v>0</v>
          </cell>
          <cell r="I241">
            <v>0</v>
          </cell>
          <cell r="J241">
            <v>34.99</v>
          </cell>
        </row>
        <row r="242">
          <cell r="A242" t="str">
            <v>10</v>
          </cell>
          <cell r="D242">
            <v>4155.33</v>
          </cell>
          <cell r="G242">
            <v>42500</v>
          </cell>
          <cell r="I242">
            <v>52500</v>
          </cell>
          <cell r="J242">
            <v>4174.83</v>
          </cell>
        </row>
        <row r="243">
          <cell r="A243" t="str">
            <v>10</v>
          </cell>
          <cell r="D243">
            <v>4155.37</v>
          </cell>
          <cell r="G243">
            <v>210000</v>
          </cell>
          <cell r="I243">
            <v>250000</v>
          </cell>
          <cell r="J243">
            <v>16310.42</v>
          </cell>
        </row>
        <row r="244">
          <cell r="A244" t="str">
            <v>10</v>
          </cell>
          <cell r="D244">
            <v>4155.46</v>
          </cell>
          <cell r="G244">
            <v>6000</v>
          </cell>
          <cell r="I244">
            <v>12000</v>
          </cell>
          <cell r="J244">
            <v>189</v>
          </cell>
        </row>
        <row r="245">
          <cell r="A245" t="str">
            <v>10</v>
          </cell>
          <cell r="D245">
            <v>4155.4799999999996</v>
          </cell>
          <cell r="G245">
            <v>0</v>
          </cell>
          <cell r="I245">
            <v>0</v>
          </cell>
          <cell r="J245">
            <v>0</v>
          </cell>
        </row>
        <row r="246">
          <cell r="A246" t="str">
            <v>10</v>
          </cell>
          <cell r="D246">
            <v>4155.4979999999996</v>
          </cell>
          <cell r="G246">
            <v>100000</v>
          </cell>
          <cell r="I246">
            <v>100000</v>
          </cell>
          <cell r="J246">
            <v>0</v>
          </cell>
        </row>
        <row r="247">
          <cell r="A247" t="str">
            <v>10</v>
          </cell>
          <cell r="D247">
            <v>4155.5</v>
          </cell>
          <cell r="G247">
            <v>50000</v>
          </cell>
          <cell r="I247">
            <v>50000</v>
          </cell>
          <cell r="J247">
            <v>0</v>
          </cell>
        </row>
        <row r="248">
          <cell r="A248" t="str">
            <v>10</v>
          </cell>
          <cell r="D248">
            <v>4155.5020000000004</v>
          </cell>
          <cell r="G248">
            <v>0</v>
          </cell>
          <cell r="I248">
            <v>0</v>
          </cell>
          <cell r="J248">
            <v>0</v>
          </cell>
        </row>
        <row r="249">
          <cell r="A249" t="str">
            <v>10</v>
          </cell>
          <cell r="D249">
            <v>4155.5050000000001</v>
          </cell>
          <cell r="G249">
            <v>0</v>
          </cell>
          <cell r="I249">
            <v>0</v>
          </cell>
          <cell r="J249">
            <v>0</v>
          </cell>
        </row>
        <row r="250">
          <cell r="A250" t="str">
            <v>10</v>
          </cell>
          <cell r="D250">
            <v>4155.5060000000003</v>
          </cell>
          <cell r="G250">
            <v>0</v>
          </cell>
          <cell r="I250">
            <v>0</v>
          </cell>
          <cell r="J250">
            <v>0</v>
          </cell>
        </row>
        <row r="251">
          <cell r="A251" t="str">
            <v>10</v>
          </cell>
          <cell r="D251">
            <v>4155.51</v>
          </cell>
          <cell r="G251">
            <v>55250</v>
          </cell>
          <cell r="I251">
            <v>56550</v>
          </cell>
          <cell r="J251">
            <v>50982.58</v>
          </cell>
        </row>
        <row r="252">
          <cell r="A252" t="str">
            <v>10</v>
          </cell>
          <cell r="D252">
            <v>4155.5200000000004</v>
          </cell>
          <cell r="G252">
            <v>13000</v>
          </cell>
          <cell r="I252">
            <v>13000</v>
          </cell>
          <cell r="J252">
            <v>5384.11</v>
          </cell>
        </row>
        <row r="253">
          <cell r="A253" t="str">
            <v>10</v>
          </cell>
          <cell r="D253">
            <v>4155.59</v>
          </cell>
          <cell r="G253">
            <v>12500</v>
          </cell>
          <cell r="I253">
            <v>12500</v>
          </cell>
          <cell r="J253">
            <v>1156.73</v>
          </cell>
        </row>
        <row r="254">
          <cell r="A254" t="str">
            <v>10</v>
          </cell>
          <cell r="D254">
            <v>4155.7</v>
          </cell>
          <cell r="G254">
            <v>175000</v>
          </cell>
          <cell r="I254">
            <v>210000</v>
          </cell>
          <cell r="J254">
            <v>22968.5</v>
          </cell>
        </row>
        <row r="255">
          <cell r="A255" t="str">
            <v>10</v>
          </cell>
          <cell r="D255">
            <v>4155.7049999999999</v>
          </cell>
          <cell r="G255">
            <v>0</v>
          </cell>
          <cell r="I255">
            <v>0</v>
          </cell>
          <cell r="J255">
            <v>0</v>
          </cell>
        </row>
        <row r="256">
          <cell r="A256" t="str">
            <v>10</v>
          </cell>
          <cell r="D256">
            <v>4155.7150000000001</v>
          </cell>
          <cell r="G256">
            <v>0</v>
          </cell>
          <cell r="I256">
            <v>0</v>
          </cell>
          <cell r="J256">
            <v>3252.97</v>
          </cell>
        </row>
        <row r="257">
          <cell r="A257" t="str">
            <v>10</v>
          </cell>
          <cell r="D257">
            <v>4155.7160000000003</v>
          </cell>
          <cell r="G257">
            <v>0</v>
          </cell>
          <cell r="I257">
            <v>0</v>
          </cell>
          <cell r="J257">
            <v>2583.16</v>
          </cell>
        </row>
        <row r="258">
          <cell r="A258" t="str">
            <v>10</v>
          </cell>
          <cell r="D258">
            <v>4155.7169999999996</v>
          </cell>
          <cell r="G258">
            <v>0</v>
          </cell>
          <cell r="I258">
            <v>0</v>
          </cell>
          <cell r="J258">
            <v>0</v>
          </cell>
        </row>
        <row r="259">
          <cell r="A259" t="str">
            <v>10</v>
          </cell>
          <cell r="D259">
            <v>4155.7190000000001</v>
          </cell>
          <cell r="G259">
            <v>0</v>
          </cell>
          <cell r="I259">
            <v>0</v>
          </cell>
          <cell r="J259">
            <v>272.55</v>
          </cell>
        </row>
        <row r="260">
          <cell r="A260" t="str">
            <v>10</v>
          </cell>
          <cell r="D260">
            <v>4155.74</v>
          </cell>
          <cell r="G260">
            <v>42500</v>
          </cell>
          <cell r="I260">
            <v>29500</v>
          </cell>
          <cell r="J260">
            <v>0</v>
          </cell>
        </row>
        <row r="261">
          <cell r="A261" t="str">
            <v>10</v>
          </cell>
          <cell r="G261">
            <v>6066452.5700000003</v>
          </cell>
          <cell r="I261">
            <v>6200836</v>
          </cell>
          <cell r="J261">
            <v>1406014.83</v>
          </cell>
        </row>
        <row r="262">
          <cell r="A262" t="str">
            <v>10</v>
          </cell>
        </row>
        <row r="263">
          <cell r="A263" t="str">
            <v>10</v>
          </cell>
        </row>
        <row r="264">
          <cell r="A264" t="str">
            <v>10</v>
          </cell>
          <cell r="D264">
            <v>4100.75</v>
          </cell>
          <cell r="G264">
            <v>3000</v>
          </cell>
          <cell r="I264">
            <v>3000</v>
          </cell>
          <cell r="J264">
            <v>3000</v>
          </cell>
        </row>
        <row r="265">
          <cell r="A265" t="str">
            <v>10</v>
          </cell>
          <cell r="D265">
            <v>4100.76</v>
          </cell>
          <cell r="G265">
            <v>0</v>
          </cell>
          <cell r="I265">
            <v>0</v>
          </cell>
          <cell r="J265">
            <v>0</v>
          </cell>
        </row>
        <row r="266">
          <cell r="A266" t="str">
            <v>10</v>
          </cell>
          <cell r="D266">
            <v>4100.7700000000004</v>
          </cell>
          <cell r="G266">
            <v>20000</v>
          </cell>
          <cell r="I266">
            <v>25000</v>
          </cell>
          <cell r="J266">
            <v>7050</v>
          </cell>
        </row>
        <row r="267">
          <cell r="A267" t="str">
            <v>10</v>
          </cell>
          <cell r="D267">
            <v>4840.8500000000004</v>
          </cell>
          <cell r="G267">
            <v>25000</v>
          </cell>
          <cell r="I267">
            <v>25000</v>
          </cell>
          <cell r="J267">
            <v>0</v>
          </cell>
        </row>
        <row r="268">
          <cell r="A268" t="str">
            <v>10</v>
          </cell>
          <cell r="D268">
            <v>4840.9009999999998</v>
          </cell>
          <cell r="G268">
            <v>0</v>
          </cell>
          <cell r="I268">
            <v>400000</v>
          </cell>
          <cell r="J268">
            <v>301677.06</v>
          </cell>
        </row>
        <row r="269">
          <cell r="A269" t="str">
            <v>10</v>
          </cell>
          <cell r="D269">
            <v>4840.902</v>
          </cell>
          <cell r="G269">
            <v>0</v>
          </cell>
          <cell r="I269">
            <v>125000</v>
          </cell>
          <cell r="J269">
            <v>0</v>
          </cell>
        </row>
        <row r="270">
          <cell r="A270" t="str">
            <v>10</v>
          </cell>
          <cell r="D270">
            <v>4840.97</v>
          </cell>
          <cell r="G270">
            <v>185000</v>
          </cell>
          <cell r="I270">
            <v>253293</v>
          </cell>
          <cell r="J270">
            <v>46109.88</v>
          </cell>
        </row>
        <row r="271">
          <cell r="A271" t="str">
            <v>10</v>
          </cell>
          <cell r="D271">
            <v>4840.9750000000004</v>
          </cell>
          <cell r="G271">
            <v>5000</v>
          </cell>
          <cell r="I271">
            <v>5000</v>
          </cell>
          <cell r="J271">
            <v>729.21</v>
          </cell>
        </row>
        <row r="272">
          <cell r="A272" t="str">
            <v>10</v>
          </cell>
          <cell r="D272">
            <v>4840.9799999999996</v>
          </cell>
          <cell r="G272">
            <v>26000</v>
          </cell>
          <cell r="I272">
            <v>0</v>
          </cell>
          <cell r="J272">
            <v>0</v>
          </cell>
        </row>
        <row r="273">
          <cell r="A273" t="str">
            <v>10</v>
          </cell>
          <cell r="G273">
            <v>264000</v>
          </cell>
          <cell r="I273">
            <v>836293</v>
          </cell>
          <cell r="J273">
            <v>358566.15</v>
          </cell>
        </row>
        <row r="274">
          <cell r="A274" t="str">
            <v>10</v>
          </cell>
        </row>
        <row r="275">
          <cell r="A275" t="str">
            <v>10</v>
          </cell>
        </row>
        <row r="276">
          <cell r="A276" t="str">
            <v>10</v>
          </cell>
          <cell r="D276">
            <v>4840.9979999999996</v>
          </cell>
          <cell r="G276">
            <v>0</v>
          </cell>
          <cell r="I276">
            <v>0</v>
          </cell>
          <cell r="J276">
            <v>0</v>
          </cell>
        </row>
        <row r="277">
          <cell r="A277" t="str">
            <v>10</v>
          </cell>
          <cell r="D277">
            <v>4840.9989999999998</v>
          </cell>
          <cell r="G277">
            <v>2204751</v>
          </cell>
          <cell r="I277">
            <v>2204971</v>
          </cell>
          <cell r="J277">
            <v>0</v>
          </cell>
        </row>
        <row r="278">
          <cell r="A278" t="str">
            <v>10</v>
          </cell>
          <cell r="G278">
            <v>2204751</v>
          </cell>
          <cell r="I278">
            <v>2204971</v>
          </cell>
          <cell r="J278">
            <v>0</v>
          </cell>
        </row>
        <row r="279">
          <cell r="A279" t="str">
            <v>10</v>
          </cell>
        </row>
        <row r="280">
          <cell r="A280" t="str">
            <v>10</v>
          </cell>
        </row>
        <row r="281">
          <cell r="A281" t="str">
            <v>10</v>
          </cell>
          <cell r="D281">
            <v>4900.92</v>
          </cell>
          <cell r="G281">
            <v>475850</v>
          </cell>
          <cell r="I281">
            <v>472024</v>
          </cell>
          <cell r="J281">
            <v>472024</v>
          </cell>
        </row>
        <row r="282">
          <cell r="A282" t="str">
            <v>10</v>
          </cell>
          <cell r="D282">
            <v>4900.93</v>
          </cell>
          <cell r="G282">
            <v>181000</v>
          </cell>
          <cell r="I282">
            <v>169761</v>
          </cell>
          <cell r="J282">
            <v>169761</v>
          </cell>
        </row>
        <row r="283">
          <cell r="A283" t="str">
            <v>10</v>
          </cell>
          <cell r="D283">
            <v>4900.9399999999996</v>
          </cell>
          <cell r="G283">
            <v>254050</v>
          </cell>
          <cell r="I283">
            <v>242111</v>
          </cell>
          <cell r="J283">
            <v>242111</v>
          </cell>
        </row>
        <row r="284">
          <cell r="A284" t="str">
            <v>10</v>
          </cell>
          <cell r="D284">
            <v>4900.95</v>
          </cell>
          <cell r="G284">
            <v>1002200</v>
          </cell>
          <cell r="I284">
            <v>1083361</v>
          </cell>
          <cell r="J284">
            <v>1083361</v>
          </cell>
        </row>
        <row r="285">
          <cell r="A285" t="str">
            <v>10</v>
          </cell>
          <cell r="D285">
            <v>4900.96</v>
          </cell>
          <cell r="G285">
            <v>1166884</v>
          </cell>
          <cell r="I285">
            <v>1060009</v>
          </cell>
          <cell r="J285">
            <v>1060009</v>
          </cell>
        </row>
        <row r="286">
          <cell r="A286" t="str">
            <v>10</v>
          </cell>
          <cell r="D286">
            <v>4900.97</v>
          </cell>
          <cell r="G286">
            <v>444731</v>
          </cell>
          <cell r="I286">
            <v>499992</v>
          </cell>
          <cell r="J286">
            <v>499992</v>
          </cell>
        </row>
        <row r="287">
          <cell r="A287" t="str">
            <v>10</v>
          </cell>
          <cell r="D287">
            <v>4900.99</v>
          </cell>
          <cell r="G287">
            <v>611507</v>
          </cell>
          <cell r="I287">
            <v>632322</v>
          </cell>
          <cell r="J287">
            <v>632322</v>
          </cell>
        </row>
        <row r="288">
          <cell r="A288" t="str">
            <v>10</v>
          </cell>
          <cell r="D288">
            <v>4900.9949999999999</v>
          </cell>
          <cell r="G288">
            <v>1500000</v>
          </cell>
          <cell r="I288">
            <v>1500000</v>
          </cell>
          <cell r="J288">
            <v>0</v>
          </cell>
        </row>
        <row r="289">
          <cell r="A289" t="str">
            <v>10</v>
          </cell>
          <cell r="G289">
            <v>5636222</v>
          </cell>
          <cell r="I289">
            <v>5659580</v>
          </cell>
          <cell r="J289">
            <v>4159580</v>
          </cell>
        </row>
        <row r="290">
          <cell r="A290" t="str">
            <v>10</v>
          </cell>
        </row>
        <row r="291">
          <cell r="A291" t="str">
            <v>10</v>
          </cell>
          <cell r="G291">
            <v>38233371.5</v>
          </cell>
          <cell r="I291">
            <v>38306211.890000001</v>
          </cell>
          <cell r="J291">
            <v>8570512.6999999993</v>
          </cell>
        </row>
        <row r="292">
          <cell r="A292" t="str">
            <v>10</v>
          </cell>
        </row>
        <row r="293">
          <cell r="A293" t="str">
            <v>10</v>
          </cell>
          <cell r="G293">
            <v>-0.01</v>
          </cell>
          <cell r="I293">
            <v>0.28999999999999998</v>
          </cell>
          <cell r="J293">
            <v>469834.97</v>
          </cell>
        </row>
        <row r="294">
          <cell r="A294" t="str">
            <v>10</v>
          </cell>
        </row>
        <row r="295">
          <cell r="A295" t="str">
            <v>10</v>
          </cell>
        </row>
        <row r="296">
          <cell r="A296" t="str">
            <v>10</v>
          </cell>
        </row>
        <row r="297">
          <cell r="A297" t="str">
            <v>10</v>
          </cell>
        </row>
        <row r="298">
          <cell r="A298" t="str">
            <v>10</v>
          </cell>
        </row>
        <row r="299">
          <cell r="A299" t="str">
            <v>20</v>
          </cell>
        </row>
        <row r="300">
          <cell r="A300" t="str">
            <v>20</v>
          </cell>
        </row>
        <row r="301">
          <cell r="A301" t="str">
            <v>20</v>
          </cell>
          <cell r="D301" t="str">
            <v xml:space="preserve"> Account No.</v>
          </cell>
          <cell r="G301" t="str">
            <v>2024_x000D_ Budget</v>
          </cell>
          <cell r="I301" t="str">
            <v>Original Budget</v>
          </cell>
          <cell r="J301" t="str">
            <v>2025_x000D_ YTD_x000D_ Actual</v>
          </cell>
        </row>
        <row r="302">
          <cell r="A302" t="str">
            <v>20</v>
          </cell>
        </row>
        <row r="303">
          <cell r="A303" t="str">
            <v>20</v>
          </cell>
        </row>
        <row r="304">
          <cell r="A304" t="str">
            <v>20</v>
          </cell>
        </row>
        <row r="305">
          <cell r="A305" t="str">
            <v>20</v>
          </cell>
        </row>
        <row r="306">
          <cell r="A306" t="str">
            <v>20</v>
          </cell>
          <cell r="D306">
            <v>3100.3</v>
          </cell>
          <cell r="G306">
            <v>637000</v>
          </cell>
          <cell r="I306">
            <v>637000</v>
          </cell>
          <cell r="J306">
            <v>59993.7</v>
          </cell>
        </row>
        <row r="307">
          <cell r="A307" t="str">
            <v>20</v>
          </cell>
          <cell r="G307">
            <v>637000</v>
          </cell>
          <cell r="I307">
            <v>637000</v>
          </cell>
          <cell r="J307">
            <v>59993.7</v>
          </cell>
        </row>
        <row r="308">
          <cell r="A308" t="str">
            <v>20</v>
          </cell>
        </row>
        <row r="309">
          <cell r="A309" t="str">
            <v>20</v>
          </cell>
          <cell r="G309">
            <v>637000</v>
          </cell>
          <cell r="I309">
            <v>637000</v>
          </cell>
          <cell r="J309">
            <v>59993.7</v>
          </cell>
        </row>
        <row r="310">
          <cell r="A310" t="str">
            <v>20</v>
          </cell>
        </row>
        <row r="311">
          <cell r="A311" t="str">
            <v>20</v>
          </cell>
        </row>
        <row r="312">
          <cell r="A312" t="str">
            <v>20</v>
          </cell>
        </row>
        <row r="313">
          <cell r="A313" t="str">
            <v>20</v>
          </cell>
          <cell r="D313">
            <v>3100.35</v>
          </cell>
          <cell r="G313">
            <v>63000</v>
          </cell>
          <cell r="I313">
            <v>63000</v>
          </cell>
          <cell r="J313">
            <v>5941.41</v>
          </cell>
        </row>
        <row r="314">
          <cell r="A314" t="str">
            <v>20</v>
          </cell>
          <cell r="G314">
            <v>63000</v>
          </cell>
          <cell r="I314">
            <v>63000</v>
          </cell>
          <cell r="J314">
            <v>5941.41</v>
          </cell>
        </row>
        <row r="315">
          <cell r="A315" t="str">
            <v>20</v>
          </cell>
        </row>
        <row r="316">
          <cell r="A316" t="str">
            <v>20</v>
          </cell>
        </row>
        <row r="317">
          <cell r="A317" t="str">
            <v>20</v>
          </cell>
          <cell r="D317">
            <v>3100.56</v>
          </cell>
          <cell r="G317">
            <v>16000</v>
          </cell>
          <cell r="I317">
            <v>16000</v>
          </cell>
          <cell r="J317">
            <v>4080.24</v>
          </cell>
        </row>
        <row r="318">
          <cell r="A318" t="str">
            <v>20</v>
          </cell>
          <cell r="G318">
            <v>16000</v>
          </cell>
          <cell r="I318">
            <v>16000</v>
          </cell>
          <cell r="J318">
            <v>4080.24</v>
          </cell>
        </row>
        <row r="319">
          <cell r="A319" t="str">
            <v>20</v>
          </cell>
        </row>
        <row r="320">
          <cell r="A320" t="str">
            <v>20</v>
          </cell>
        </row>
        <row r="321">
          <cell r="A321" t="str">
            <v>20</v>
          </cell>
          <cell r="D321">
            <v>3100.58</v>
          </cell>
          <cell r="G321">
            <v>5000</v>
          </cell>
          <cell r="I321">
            <v>0</v>
          </cell>
          <cell r="J321">
            <v>0</v>
          </cell>
        </row>
        <row r="322">
          <cell r="A322" t="str">
            <v>20</v>
          </cell>
          <cell r="G322">
            <v>5000</v>
          </cell>
          <cell r="I322">
            <v>0</v>
          </cell>
          <cell r="J322">
            <v>0</v>
          </cell>
        </row>
        <row r="323">
          <cell r="A323" t="str">
            <v>20</v>
          </cell>
        </row>
        <row r="324">
          <cell r="A324" t="str">
            <v>20</v>
          </cell>
        </row>
        <row r="325">
          <cell r="A325" t="str">
            <v>20</v>
          </cell>
          <cell r="D325">
            <v>3100.3220000000001</v>
          </cell>
          <cell r="G325">
            <v>0</v>
          </cell>
          <cell r="I325">
            <v>0</v>
          </cell>
          <cell r="J325">
            <v>0</v>
          </cell>
        </row>
        <row r="326">
          <cell r="A326" t="str">
            <v>20</v>
          </cell>
          <cell r="G326">
            <v>0</v>
          </cell>
          <cell r="I326">
            <v>0</v>
          </cell>
          <cell r="J326">
            <v>0</v>
          </cell>
        </row>
        <row r="327">
          <cell r="A327" t="str">
            <v>20</v>
          </cell>
        </row>
        <row r="328">
          <cell r="A328" t="str">
            <v>20</v>
          </cell>
          <cell r="G328">
            <v>84000</v>
          </cell>
          <cell r="I328">
            <v>79000</v>
          </cell>
          <cell r="J328">
            <v>10021.65</v>
          </cell>
        </row>
        <row r="329">
          <cell r="A329" t="str">
            <v>20</v>
          </cell>
        </row>
        <row r="330">
          <cell r="A330" t="str">
            <v>20</v>
          </cell>
        </row>
        <row r="331">
          <cell r="A331" t="str">
            <v>20</v>
          </cell>
        </row>
        <row r="332">
          <cell r="A332" t="str">
            <v>20</v>
          </cell>
          <cell r="D332">
            <v>3100.13</v>
          </cell>
          <cell r="G332">
            <v>45000</v>
          </cell>
          <cell r="I332">
            <v>45000</v>
          </cell>
          <cell r="J332">
            <v>13920.5</v>
          </cell>
        </row>
        <row r="333">
          <cell r="A333" t="str">
            <v>20</v>
          </cell>
          <cell r="G333">
            <v>45000</v>
          </cell>
          <cell r="I333">
            <v>45000</v>
          </cell>
          <cell r="J333">
            <v>13920.5</v>
          </cell>
        </row>
        <row r="334">
          <cell r="A334" t="str">
            <v>20</v>
          </cell>
        </row>
        <row r="335">
          <cell r="A335" t="str">
            <v>20</v>
          </cell>
        </row>
        <row r="336">
          <cell r="A336" t="str">
            <v>20</v>
          </cell>
          <cell r="D336">
            <v>3100.26</v>
          </cell>
          <cell r="G336">
            <v>50000</v>
          </cell>
          <cell r="I336">
            <v>50000</v>
          </cell>
          <cell r="J336">
            <v>60207.23</v>
          </cell>
        </row>
        <row r="337">
          <cell r="A337" t="str">
            <v>20</v>
          </cell>
          <cell r="G337">
            <v>50000</v>
          </cell>
          <cell r="I337">
            <v>50000</v>
          </cell>
          <cell r="J337">
            <v>60207.23</v>
          </cell>
        </row>
        <row r="338">
          <cell r="A338" t="str">
            <v>20</v>
          </cell>
        </row>
        <row r="339">
          <cell r="A339" t="str">
            <v>20</v>
          </cell>
        </row>
        <row r="340">
          <cell r="A340" t="str">
            <v>20</v>
          </cell>
          <cell r="D340">
            <v>3100.2640000000001</v>
          </cell>
          <cell r="G340">
            <v>0</v>
          </cell>
          <cell r="I340">
            <v>0</v>
          </cell>
          <cell r="J340">
            <v>0</v>
          </cell>
        </row>
        <row r="341">
          <cell r="A341" t="str">
            <v>20</v>
          </cell>
          <cell r="D341">
            <v>3100.2649999999999</v>
          </cell>
          <cell r="G341">
            <v>0</v>
          </cell>
          <cell r="I341">
            <v>0</v>
          </cell>
          <cell r="J341">
            <v>0</v>
          </cell>
        </row>
        <row r="342">
          <cell r="A342" t="str">
            <v>20</v>
          </cell>
          <cell r="D342">
            <v>3100.2653</v>
          </cell>
          <cell r="G342">
            <v>0</v>
          </cell>
          <cell r="I342">
            <v>0</v>
          </cell>
          <cell r="J342">
            <v>0</v>
          </cell>
        </row>
        <row r="343">
          <cell r="A343" t="str">
            <v>20</v>
          </cell>
          <cell r="G343">
            <v>0</v>
          </cell>
          <cell r="I343">
            <v>0</v>
          </cell>
          <cell r="J343">
            <v>0</v>
          </cell>
        </row>
        <row r="344">
          <cell r="A344" t="str">
            <v>20</v>
          </cell>
        </row>
        <row r="345">
          <cell r="A345" t="str">
            <v>20</v>
          </cell>
          <cell r="G345">
            <v>95000</v>
          </cell>
          <cell r="I345">
            <v>95000</v>
          </cell>
          <cell r="J345">
            <v>74127.73</v>
          </cell>
        </row>
        <row r="346">
          <cell r="A346" t="str">
            <v>20</v>
          </cell>
        </row>
        <row r="347">
          <cell r="A347" t="str">
            <v>20</v>
          </cell>
        </row>
        <row r="348">
          <cell r="A348" t="str">
            <v>20</v>
          </cell>
        </row>
        <row r="349">
          <cell r="A349" t="str">
            <v>20</v>
          </cell>
          <cell r="D349">
            <v>3100.42</v>
          </cell>
          <cell r="G349">
            <v>0</v>
          </cell>
          <cell r="I349">
            <v>0</v>
          </cell>
          <cell r="J349">
            <v>250</v>
          </cell>
        </row>
        <row r="350">
          <cell r="A350" t="str">
            <v>20</v>
          </cell>
          <cell r="D350">
            <v>3100.45</v>
          </cell>
          <cell r="G350">
            <v>28000</v>
          </cell>
          <cell r="I350">
            <v>28000</v>
          </cell>
          <cell r="J350">
            <v>997</v>
          </cell>
        </row>
        <row r="351">
          <cell r="A351" t="str">
            <v>20</v>
          </cell>
          <cell r="G351">
            <v>28000</v>
          </cell>
          <cell r="I351">
            <v>28000</v>
          </cell>
          <cell r="J351">
            <v>1247</v>
          </cell>
        </row>
        <row r="352">
          <cell r="A352" t="str">
            <v>20</v>
          </cell>
        </row>
        <row r="353">
          <cell r="A353" t="str">
            <v>20</v>
          </cell>
          <cell r="G353">
            <v>28000</v>
          </cell>
          <cell r="I353">
            <v>28000</v>
          </cell>
          <cell r="J353">
            <v>1247</v>
          </cell>
        </row>
        <row r="354">
          <cell r="A354" t="str">
            <v>20</v>
          </cell>
        </row>
        <row r="355">
          <cell r="A355" t="str">
            <v>20</v>
          </cell>
        </row>
        <row r="356">
          <cell r="A356" t="str">
            <v>20</v>
          </cell>
        </row>
        <row r="357">
          <cell r="A357" t="str">
            <v>20</v>
          </cell>
          <cell r="D357">
            <v>3100.5</v>
          </cell>
          <cell r="G357">
            <v>800</v>
          </cell>
          <cell r="I357">
            <v>800</v>
          </cell>
          <cell r="J357">
            <v>749.93</v>
          </cell>
        </row>
        <row r="358">
          <cell r="A358" t="str">
            <v>20</v>
          </cell>
          <cell r="G358">
            <v>800</v>
          </cell>
          <cell r="I358">
            <v>800</v>
          </cell>
          <cell r="J358">
            <v>749.93</v>
          </cell>
        </row>
        <row r="359">
          <cell r="A359" t="str">
            <v>20</v>
          </cell>
        </row>
        <row r="360">
          <cell r="A360" t="str">
            <v>20</v>
          </cell>
          <cell r="G360">
            <v>800</v>
          </cell>
          <cell r="I360">
            <v>800</v>
          </cell>
          <cell r="J360">
            <v>749.93</v>
          </cell>
        </row>
        <row r="361">
          <cell r="A361" t="str">
            <v>20</v>
          </cell>
        </row>
        <row r="362">
          <cell r="A362" t="str">
            <v>20</v>
          </cell>
        </row>
        <row r="363">
          <cell r="A363" t="str">
            <v>20</v>
          </cell>
          <cell r="D363">
            <v>3600.1</v>
          </cell>
          <cell r="G363">
            <v>5000</v>
          </cell>
          <cell r="I363">
            <v>5000</v>
          </cell>
          <cell r="J363">
            <v>4352.46</v>
          </cell>
        </row>
        <row r="364">
          <cell r="A364" t="str">
            <v>20</v>
          </cell>
          <cell r="G364">
            <v>5000</v>
          </cell>
          <cell r="I364">
            <v>5000</v>
          </cell>
          <cell r="J364">
            <v>4352.46</v>
          </cell>
        </row>
        <row r="365">
          <cell r="A365" t="str">
            <v>20</v>
          </cell>
        </row>
        <row r="366">
          <cell r="A366" t="str">
            <v>20</v>
          </cell>
        </row>
        <row r="367">
          <cell r="A367" t="str">
            <v>20</v>
          </cell>
        </row>
        <row r="368">
          <cell r="A368" t="str">
            <v>20</v>
          </cell>
          <cell r="D368">
            <v>3600.9</v>
          </cell>
          <cell r="G368">
            <v>0</v>
          </cell>
          <cell r="I368">
            <v>0</v>
          </cell>
          <cell r="J368">
            <v>0</v>
          </cell>
        </row>
        <row r="369">
          <cell r="A369" t="str">
            <v>20</v>
          </cell>
          <cell r="D369">
            <v>3600.91</v>
          </cell>
          <cell r="G369">
            <v>65000</v>
          </cell>
          <cell r="I369">
            <v>65000</v>
          </cell>
          <cell r="J369">
            <v>5350</v>
          </cell>
        </row>
        <row r="370">
          <cell r="A370" t="str">
            <v>20</v>
          </cell>
          <cell r="G370">
            <v>65000</v>
          </cell>
          <cell r="I370">
            <v>65000</v>
          </cell>
          <cell r="J370">
            <v>5350</v>
          </cell>
        </row>
        <row r="371">
          <cell r="A371" t="str">
            <v>20</v>
          </cell>
        </row>
        <row r="372">
          <cell r="A372" t="str">
            <v>20</v>
          </cell>
          <cell r="G372">
            <v>65000</v>
          </cell>
          <cell r="I372">
            <v>65000</v>
          </cell>
          <cell r="J372">
            <v>5350</v>
          </cell>
        </row>
        <row r="373">
          <cell r="A373" t="str">
            <v>20</v>
          </cell>
        </row>
        <row r="374">
          <cell r="A374" t="str">
            <v>20</v>
          </cell>
        </row>
        <row r="375">
          <cell r="A375" t="str">
            <v>20</v>
          </cell>
          <cell r="D375">
            <v>3800.1</v>
          </cell>
          <cell r="G375">
            <v>475850</v>
          </cell>
          <cell r="I375">
            <v>472024</v>
          </cell>
          <cell r="J375">
            <v>472024</v>
          </cell>
        </row>
        <row r="376">
          <cell r="A376" t="str">
            <v>20</v>
          </cell>
          <cell r="G376">
            <v>475850</v>
          </cell>
          <cell r="I376">
            <v>472024</v>
          </cell>
          <cell r="J376">
            <v>472024</v>
          </cell>
        </row>
        <row r="377">
          <cell r="A377" t="str">
            <v>20</v>
          </cell>
        </row>
        <row r="378">
          <cell r="A378" t="str">
            <v>20</v>
          </cell>
          <cell r="G378">
            <v>1390650</v>
          </cell>
          <cell r="I378">
            <v>1381824</v>
          </cell>
          <cell r="J378">
            <v>627866.47</v>
          </cell>
        </row>
        <row r="379">
          <cell r="A379" t="str">
            <v>20</v>
          </cell>
        </row>
        <row r="380">
          <cell r="A380" t="str">
            <v>20</v>
          </cell>
        </row>
        <row r="381">
          <cell r="A381" t="str">
            <v>20</v>
          </cell>
        </row>
        <row r="382">
          <cell r="A382" t="str">
            <v>20</v>
          </cell>
          <cell r="D382">
            <v>4100.1000000000004</v>
          </cell>
          <cell r="G382">
            <v>142000</v>
          </cell>
          <cell r="I382">
            <v>142000</v>
          </cell>
          <cell r="J382">
            <v>33046.39</v>
          </cell>
        </row>
        <row r="383">
          <cell r="A383" t="str">
            <v>20</v>
          </cell>
          <cell r="D383">
            <v>4100.13</v>
          </cell>
          <cell r="G383">
            <v>28000</v>
          </cell>
          <cell r="I383">
            <v>28000</v>
          </cell>
          <cell r="J383">
            <v>6928.16</v>
          </cell>
        </row>
        <row r="384">
          <cell r="A384" t="str">
            <v>20</v>
          </cell>
          <cell r="D384">
            <v>4100.1499999999996</v>
          </cell>
          <cell r="G384">
            <v>0</v>
          </cell>
          <cell r="I384">
            <v>0</v>
          </cell>
          <cell r="J384">
            <v>2048.88</v>
          </cell>
        </row>
        <row r="385">
          <cell r="A385" t="str">
            <v>20</v>
          </cell>
          <cell r="D385">
            <v>4100.16</v>
          </cell>
          <cell r="G385">
            <v>0</v>
          </cell>
          <cell r="I385">
            <v>0</v>
          </cell>
          <cell r="J385">
            <v>479.17</v>
          </cell>
        </row>
        <row r="386">
          <cell r="A386" t="str">
            <v>20</v>
          </cell>
          <cell r="D386">
            <v>4100.2</v>
          </cell>
          <cell r="G386">
            <v>0</v>
          </cell>
          <cell r="I386">
            <v>0</v>
          </cell>
          <cell r="J386">
            <v>17.96</v>
          </cell>
        </row>
        <row r="387">
          <cell r="A387" t="str">
            <v>20</v>
          </cell>
          <cell r="D387">
            <v>4100.21</v>
          </cell>
          <cell r="G387">
            <v>28000</v>
          </cell>
          <cell r="I387">
            <v>28000</v>
          </cell>
          <cell r="J387">
            <v>2310.9499999999998</v>
          </cell>
        </row>
        <row r="388">
          <cell r="A388" t="str">
            <v>20</v>
          </cell>
          <cell r="D388">
            <v>4100.22</v>
          </cell>
          <cell r="G388">
            <v>3000</v>
          </cell>
          <cell r="I388">
            <v>3000</v>
          </cell>
          <cell r="J388">
            <v>86.13</v>
          </cell>
        </row>
        <row r="389">
          <cell r="A389" t="str">
            <v>20</v>
          </cell>
          <cell r="D389">
            <v>4100.2299999999996</v>
          </cell>
          <cell r="G389">
            <v>1200</v>
          </cell>
          <cell r="I389">
            <v>1200</v>
          </cell>
          <cell r="J389">
            <v>0</v>
          </cell>
        </row>
        <row r="390">
          <cell r="A390" t="str">
            <v>20</v>
          </cell>
          <cell r="D390">
            <v>4100.24</v>
          </cell>
          <cell r="G390">
            <v>2000</v>
          </cell>
          <cell r="I390">
            <v>2000</v>
          </cell>
          <cell r="J390">
            <v>267.08999999999997</v>
          </cell>
        </row>
        <row r="391">
          <cell r="A391" t="str">
            <v>20</v>
          </cell>
          <cell r="D391">
            <v>4100.25</v>
          </cell>
          <cell r="G391">
            <v>1500</v>
          </cell>
          <cell r="I391">
            <v>0</v>
          </cell>
          <cell r="J391">
            <v>0</v>
          </cell>
        </row>
        <row r="392">
          <cell r="A392" t="str">
            <v>20</v>
          </cell>
          <cell r="D392">
            <v>4100.2550000000001</v>
          </cell>
          <cell r="G392">
            <v>0</v>
          </cell>
          <cell r="I392">
            <v>1500</v>
          </cell>
          <cell r="J392">
            <v>0</v>
          </cell>
        </row>
        <row r="393">
          <cell r="A393" t="str">
            <v>20</v>
          </cell>
          <cell r="D393">
            <v>4100.28</v>
          </cell>
          <cell r="G393">
            <v>700</v>
          </cell>
          <cell r="I393">
            <v>700</v>
          </cell>
          <cell r="J393">
            <v>441.87</v>
          </cell>
        </row>
        <row r="394">
          <cell r="A394" t="str">
            <v>20</v>
          </cell>
          <cell r="D394">
            <v>4100.3</v>
          </cell>
          <cell r="G394">
            <v>15000</v>
          </cell>
          <cell r="I394">
            <v>15000</v>
          </cell>
          <cell r="J394">
            <v>0</v>
          </cell>
        </row>
        <row r="395">
          <cell r="A395" t="str">
            <v>20</v>
          </cell>
          <cell r="D395">
            <v>4100.3100000000004</v>
          </cell>
          <cell r="G395">
            <v>48000</v>
          </cell>
          <cell r="I395">
            <v>48000</v>
          </cell>
          <cell r="J395">
            <v>16791</v>
          </cell>
        </row>
        <row r="396">
          <cell r="A396" t="str">
            <v>20</v>
          </cell>
          <cell r="D396">
            <v>4100.33</v>
          </cell>
          <cell r="G396">
            <v>2000</v>
          </cell>
          <cell r="I396">
            <v>2000</v>
          </cell>
          <cell r="J396">
            <v>0</v>
          </cell>
        </row>
        <row r="397">
          <cell r="A397" t="str">
            <v>20</v>
          </cell>
          <cell r="D397">
            <v>4100.3500000000004</v>
          </cell>
          <cell r="G397">
            <v>0</v>
          </cell>
          <cell r="I397">
            <v>0</v>
          </cell>
          <cell r="J397">
            <v>0</v>
          </cell>
        </row>
        <row r="398">
          <cell r="A398" t="str">
            <v>20</v>
          </cell>
          <cell r="D398">
            <v>4100.3599999999997</v>
          </cell>
          <cell r="G398">
            <v>5800</v>
          </cell>
          <cell r="I398">
            <v>5800</v>
          </cell>
          <cell r="J398">
            <v>0</v>
          </cell>
        </row>
        <row r="399">
          <cell r="A399" t="str">
            <v>20</v>
          </cell>
          <cell r="D399">
            <v>4100.37</v>
          </cell>
          <cell r="G399">
            <v>2300</v>
          </cell>
          <cell r="I399">
            <v>2300</v>
          </cell>
          <cell r="J399">
            <v>833.55</v>
          </cell>
        </row>
        <row r="400">
          <cell r="A400" t="str">
            <v>20</v>
          </cell>
          <cell r="D400">
            <v>4100.38</v>
          </cell>
          <cell r="G400">
            <v>2000</v>
          </cell>
          <cell r="I400">
            <v>2000</v>
          </cell>
          <cell r="J400">
            <v>632.12</v>
          </cell>
        </row>
        <row r="401">
          <cell r="A401" t="str">
            <v>20</v>
          </cell>
          <cell r="D401">
            <v>4100.3900000000003</v>
          </cell>
          <cell r="G401">
            <v>2000</v>
          </cell>
          <cell r="I401">
            <v>2000</v>
          </cell>
          <cell r="J401">
            <v>258.60000000000002</v>
          </cell>
        </row>
        <row r="402">
          <cell r="A402" t="str">
            <v>20</v>
          </cell>
          <cell r="D402">
            <v>4100.42</v>
          </cell>
          <cell r="G402">
            <v>32000</v>
          </cell>
          <cell r="I402">
            <v>33174</v>
          </cell>
          <cell r="J402">
            <v>35500</v>
          </cell>
        </row>
        <row r="403">
          <cell r="A403" t="str">
            <v>20</v>
          </cell>
          <cell r="D403">
            <v>4100.51</v>
          </cell>
          <cell r="G403">
            <v>5500</v>
          </cell>
          <cell r="I403">
            <v>5500</v>
          </cell>
          <cell r="J403">
            <v>4517.24</v>
          </cell>
        </row>
        <row r="404">
          <cell r="A404" t="str">
            <v>20</v>
          </cell>
          <cell r="D404">
            <v>4100.5200000000004</v>
          </cell>
          <cell r="G404">
            <v>3500</v>
          </cell>
          <cell r="I404">
            <v>3500</v>
          </cell>
          <cell r="J404">
            <v>77.44</v>
          </cell>
        </row>
        <row r="405">
          <cell r="A405" t="str">
            <v>20</v>
          </cell>
          <cell r="D405">
            <v>4100.59</v>
          </cell>
          <cell r="G405">
            <v>0</v>
          </cell>
          <cell r="I405">
            <v>0</v>
          </cell>
          <cell r="J405">
            <v>112.73</v>
          </cell>
        </row>
        <row r="406">
          <cell r="A406" t="str">
            <v>20</v>
          </cell>
          <cell r="D406">
            <v>4100.6000000000004</v>
          </cell>
          <cell r="G406">
            <v>50000</v>
          </cell>
          <cell r="I406">
            <v>50000</v>
          </cell>
          <cell r="J406">
            <v>3800</v>
          </cell>
        </row>
        <row r="407">
          <cell r="A407" t="str">
            <v>20</v>
          </cell>
          <cell r="D407">
            <v>4100.6009999999997</v>
          </cell>
          <cell r="G407">
            <v>50000</v>
          </cell>
          <cell r="I407">
            <v>50000</v>
          </cell>
          <cell r="J407">
            <v>6960</v>
          </cell>
        </row>
        <row r="408">
          <cell r="A408" t="str">
            <v>20</v>
          </cell>
          <cell r="D408">
            <v>4100.625</v>
          </cell>
          <cell r="G408">
            <v>30000</v>
          </cell>
          <cell r="I408">
            <v>30000</v>
          </cell>
          <cell r="J408">
            <v>0</v>
          </cell>
        </row>
        <row r="409">
          <cell r="A409" t="str">
            <v>20</v>
          </cell>
          <cell r="D409">
            <v>4100.6270000000004</v>
          </cell>
          <cell r="G409">
            <v>0</v>
          </cell>
          <cell r="I409">
            <v>0</v>
          </cell>
          <cell r="J409">
            <v>19875.54</v>
          </cell>
        </row>
        <row r="410">
          <cell r="A410" t="str">
            <v>20</v>
          </cell>
          <cell r="D410">
            <v>4100.6409999999996</v>
          </cell>
          <cell r="G410">
            <v>0</v>
          </cell>
          <cell r="I410">
            <v>0</v>
          </cell>
          <cell r="J410">
            <v>3375</v>
          </cell>
        </row>
        <row r="411">
          <cell r="A411" t="str">
            <v>20</v>
          </cell>
          <cell r="D411">
            <v>4100.6499999999996</v>
          </cell>
          <cell r="G411">
            <v>3850</v>
          </cell>
          <cell r="I411">
            <v>3850</v>
          </cell>
          <cell r="J411">
            <v>0</v>
          </cell>
        </row>
        <row r="412">
          <cell r="A412" t="str">
            <v>20</v>
          </cell>
          <cell r="D412">
            <v>4100.74</v>
          </cell>
          <cell r="G412">
            <v>1000</v>
          </cell>
          <cell r="I412">
            <v>1000</v>
          </cell>
          <cell r="J412">
            <v>0</v>
          </cell>
        </row>
        <row r="413">
          <cell r="A413" t="str">
            <v>20</v>
          </cell>
          <cell r="D413">
            <v>4100.75</v>
          </cell>
          <cell r="G413">
            <v>0</v>
          </cell>
          <cell r="I413">
            <v>0</v>
          </cell>
          <cell r="J413">
            <v>0</v>
          </cell>
        </row>
        <row r="414">
          <cell r="A414" t="str">
            <v>20</v>
          </cell>
          <cell r="D414">
            <v>4100.8</v>
          </cell>
          <cell r="G414">
            <v>5000</v>
          </cell>
          <cell r="I414">
            <v>0</v>
          </cell>
          <cell r="J414">
            <v>0</v>
          </cell>
        </row>
        <row r="415">
          <cell r="A415" t="str">
            <v>20</v>
          </cell>
          <cell r="D415">
            <v>4100.8710000000001</v>
          </cell>
          <cell r="G415">
            <v>0</v>
          </cell>
          <cell r="I415">
            <v>0</v>
          </cell>
          <cell r="J415">
            <v>151.75</v>
          </cell>
        </row>
        <row r="416">
          <cell r="A416" t="str">
            <v>20</v>
          </cell>
          <cell r="D416">
            <v>4100.97</v>
          </cell>
          <cell r="G416">
            <v>11500</v>
          </cell>
          <cell r="I416">
            <v>11500</v>
          </cell>
          <cell r="J416">
            <v>0</v>
          </cell>
        </row>
        <row r="417">
          <cell r="A417" t="str">
            <v>20</v>
          </cell>
          <cell r="D417">
            <v>4100.9799999999996</v>
          </cell>
          <cell r="G417">
            <v>0</v>
          </cell>
          <cell r="I417">
            <v>0</v>
          </cell>
          <cell r="J417">
            <v>0</v>
          </cell>
        </row>
        <row r="418">
          <cell r="A418" t="str">
            <v>20</v>
          </cell>
          <cell r="G418">
            <v>475850</v>
          </cell>
          <cell r="I418">
            <v>472024</v>
          </cell>
          <cell r="J418">
            <v>138511.57</v>
          </cell>
        </row>
        <row r="419">
          <cell r="A419" t="str">
            <v>20</v>
          </cell>
        </row>
        <row r="420">
          <cell r="A420" t="str">
            <v>20</v>
          </cell>
        </row>
        <row r="421">
          <cell r="A421" t="str">
            <v>20</v>
          </cell>
          <cell r="D421">
            <v>4100.2430000000004</v>
          </cell>
          <cell r="G421">
            <v>0</v>
          </cell>
          <cell r="I421">
            <v>0</v>
          </cell>
          <cell r="J421">
            <v>0</v>
          </cell>
        </row>
        <row r="422">
          <cell r="A422" t="str">
            <v>20</v>
          </cell>
          <cell r="G422">
            <v>0</v>
          </cell>
          <cell r="I422">
            <v>0</v>
          </cell>
          <cell r="J422">
            <v>0</v>
          </cell>
        </row>
        <row r="423">
          <cell r="A423" t="str">
            <v>20</v>
          </cell>
        </row>
        <row r="424">
          <cell r="A424" t="str">
            <v>20</v>
          </cell>
        </row>
        <row r="425">
          <cell r="A425" t="str">
            <v>20</v>
          </cell>
          <cell r="D425">
            <v>4100.9279999999999</v>
          </cell>
          <cell r="G425">
            <v>914800</v>
          </cell>
          <cell r="I425">
            <v>909800</v>
          </cell>
          <cell r="J425">
            <v>131811.84</v>
          </cell>
        </row>
        <row r="426">
          <cell r="A426" t="str">
            <v>20</v>
          </cell>
          <cell r="D426">
            <v>48450.000999999997</v>
          </cell>
          <cell r="G426">
            <v>0</v>
          </cell>
          <cell r="I426">
            <v>0</v>
          </cell>
          <cell r="J426">
            <v>0</v>
          </cell>
        </row>
        <row r="427">
          <cell r="A427" t="str">
            <v>20</v>
          </cell>
          <cell r="G427">
            <v>914800</v>
          </cell>
          <cell r="I427">
            <v>909800</v>
          </cell>
          <cell r="J427">
            <v>131811.84</v>
          </cell>
        </row>
        <row r="428">
          <cell r="A428" t="str">
            <v>20</v>
          </cell>
        </row>
        <row r="429">
          <cell r="A429" t="str">
            <v>20</v>
          </cell>
          <cell r="G429">
            <v>1390650</v>
          </cell>
          <cell r="I429">
            <v>1381824</v>
          </cell>
          <cell r="J429">
            <v>270323.40999999997</v>
          </cell>
        </row>
        <row r="430">
          <cell r="A430" t="str">
            <v>20</v>
          </cell>
        </row>
        <row r="431">
          <cell r="A431" t="str">
            <v>20</v>
          </cell>
          <cell r="G431">
            <v>0</v>
          </cell>
          <cell r="I431">
            <v>0</v>
          </cell>
          <cell r="J431">
            <v>357543.06</v>
          </cell>
        </row>
        <row r="432">
          <cell r="A432" t="str">
            <v>20</v>
          </cell>
        </row>
        <row r="433">
          <cell r="A433" t="str">
            <v>20</v>
          </cell>
        </row>
        <row r="434">
          <cell r="A434" t="str">
            <v>20</v>
          </cell>
        </row>
        <row r="435">
          <cell r="A435" t="str">
            <v>20</v>
          </cell>
        </row>
        <row r="436">
          <cell r="A436" t="str">
            <v>20</v>
          </cell>
        </row>
        <row r="437">
          <cell r="A437" t="str">
            <v>22</v>
          </cell>
        </row>
        <row r="438">
          <cell r="A438" t="str">
            <v>22</v>
          </cell>
        </row>
        <row r="439">
          <cell r="A439" t="str">
            <v>22</v>
          </cell>
          <cell r="D439" t="str">
            <v xml:space="preserve"> Account No.</v>
          </cell>
          <cell r="G439" t="str">
            <v>2024_x000D_ Budget</v>
          </cell>
          <cell r="I439" t="str">
            <v>Original Budget</v>
          </cell>
          <cell r="J439" t="str">
            <v>2025_x000D_ YTD_x000D_ Actual</v>
          </cell>
        </row>
        <row r="440">
          <cell r="A440" t="str">
            <v>22</v>
          </cell>
        </row>
        <row r="441">
          <cell r="A441" t="str">
            <v>22</v>
          </cell>
        </row>
        <row r="442">
          <cell r="A442" t="str">
            <v>22</v>
          </cell>
        </row>
        <row r="443">
          <cell r="A443" t="str">
            <v>22</v>
          </cell>
        </row>
        <row r="444">
          <cell r="A444" t="str">
            <v>22</v>
          </cell>
          <cell r="D444">
            <v>3100.0010000000002</v>
          </cell>
          <cell r="G444">
            <v>0</v>
          </cell>
          <cell r="I444">
            <v>0</v>
          </cell>
          <cell r="J444">
            <v>0</v>
          </cell>
        </row>
        <row r="445">
          <cell r="A445" t="str">
            <v>22</v>
          </cell>
          <cell r="G445">
            <v>0</v>
          </cell>
          <cell r="I445">
            <v>0</v>
          </cell>
          <cell r="J445">
            <v>0</v>
          </cell>
        </row>
        <row r="446">
          <cell r="A446" t="str">
            <v>22</v>
          </cell>
        </row>
        <row r="447">
          <cell r="A447" t="str">
            <v>22</v>
          </cell>
        </row>
        <row r="448">
          <cell r="A448" t="str">
            <v>22</v>
          </cell>
          <cell r="D448">
            <v>3100.58</v>
          </cell>
          <cell r="G448">
            <v>0</v>
          </cell>
          <cell r="I448">
            <v>5000</v>
          </cell>
          <cell r="J448">
            <v>2951.28</v>
          </cell>
        </row>
        <row r="449">
          <cell r="A449" t="str">
            <v>22</v>
          </cell>
          <cell r="G449">
            <v>0</v>
          </cell>
          <cell r="I449">
            <v>5000</v>
          </cell>
          <cell r="J449">
            <v>2951.28</v>
          </cell>
        </row>
        <row r="450">
          <cell r="A450" t="str">
            <v>22</v>
          </cell>
        </row>
        <row r="451">
          <cell r="A451" t="str">
            <v>22</v>
          </cell>
          <cell r="G451">
            <v>0</v>
          </cell>
          <cell r="I451">
            <v>5000</v>
          </cell>
          <cell r="J451">
            <v>2951.28</v>
          </cell>
        </row>
        <row r="452">
          <cell r="A452" t="str">
            <v>22</v>
          </cell>
        </row>
        <row r="453">
          <cell r="A453" t="str">
            <v>22</v>
          </cell>
          <cell r="G453">
            <v>0</v>
          </cell>
          <cell r="I453">
            <v>5000</v>
          </cell>
          <cell r="J453">
            <v>2951.28</v>
          </cell>
        </row>
        <row r="454">
          <cell r="A454" t="str">
            <v>22</v>
          </cell>
        </row>
        <row r="455">
          <cell r="A455" t="str">
            <v>22</v>
          </cell>
        </row>
        <row r="456">
          <cell r="A456" t="str">
            <v>22</v>
          </cell>
        </row>
        <row r="457">
          <cell r="A457" t="str">
            <v>22</v>
          </cell>
          <cell r="D457">
            <v>4100.8500000000004</v>
          </cell>
          <cell r="G457">
            <v>0</v>
          </cell>
          <cell r="I457">
            <v>5000</v>
          </cell>
          <cell r="J457">
            <v>2951.28</v>
          </cell>
        </row>
        <row r="458">
          <cell r="A458" t="str">
            <v>22</v>
          </cell>
          <cell r="G458">
            <v>0</v>
          </cell>
          <cell r="I458">
            <v>5000</v>
          </cell>
          <cell r="J458">
            <v>2951.28</v>
          </cell>
        </row>
        <row r="459">
          <cell r="A459" t="str">
            <v>22</v>
          </cell>
        </row>
        <row r="460">
          <cell r="A460" t="str">
            <v>22</v>
          </cell>
          <cell r="G460">
            <v>0</v>
          </cell>
          <cell r="I460">
            <v>5000</v>
          </cell>
          <cell r="J460">
            <v>2951.28</v>
          </cell>
        </row>
        <row r="461">
          <cell r="A461" t="str">
            <v>22</v>
          </cell>
        </row>
        <row r="462">
          <cell r="A462" t="str">
            <v>22</v>
          </cell>
          <cell r="G462">
            <v>0</v>
          </cell>
          <cell r="I462">
            <v>0</v>
          </cell>
          <cell r="J462">
            <v>0</v>
          </cell>
        </row>
        <row r="463">
          <cell r="A463" t="str">
            <v>22</v>
          </cell>
        </row>
        <row r="464">
          <cell r="A464" t="str">
            <v>22</v>
          </cell>
        </row>
        <row r="465">
          <cell r="A465" t="str">
            <v>22</v>
          </cell>
        </row>
        <row r="466">
          <cell r="A466" t="str">
            <v>22</v>
          </cell>
        </row>
        <row r="467">
          <cell r="A467" t="str">
            <v>22</v>
          </cell>
        </row>
        <row r="468">
          <cell r="A468" t="str">
            <v>30</v>
          </cell>
        </row>
        <row r="469">
          <cell r="A469" t="str">
            <v>30</v>
          </cell>
        </row>
        <row r="470">
          <cell r="A470" t="str">
            <v>30</v>
          </cell>
          <cell r="D470" t="str">
            <v xml:space="preserve"> Account No.</v>
          </cell>
          <cell r="G470" t="str">
            <v>2024_x000D_ Budget</v>
          </cell>
          <cell r="I470" t="str">
            <v>Original Budget</v>
          </cell>
          <cell r="J470" t="str">
            <v>2025_x000D_ YTD_x000D_ Actual</v>
          </cell>
        </row>
        <row r="471">
          <cell r="A471" t="str">
            <v>30</v>
          </cell>
        </row>
        <row r="472">
          <cell r="A472" t="str">
            <v>30</v>
          </cell>
        </row>
        <row r="473">
          <cell r="A473" t="str">
            <v>30</v>
          </cell>
        </row>
        <row r="474">
          <cell r="A474" t="str">
            <v>30</v>
          </cell>
        </row>
        <row r="475">
          <cell r="A475" t="str">
            <v>30</v>
          </cell>
          <cell r="D475">
            <v>3100.3</v>
          </cell>
          <cell r="G475">
            <v>105000</v>
          </cell>
          <cell r="I475">
            <v>105000</v>
          </cell>
          <cell r="J475">
            <v>39555.129999999997</v>
          </cell>
        </row>
        <row r="476">
          <cell r="A476" t="str">
            <v>30</v>
          </cell>
          <cell r="G476">
            <v>105000</v>
          </cell>
          <cell r="I476">
            <v>105000</v>
          </cell>
          <cell r="J476">
            <v>39555.129999999997</v>
          </cell>
        </row>
        <row r="477">
          <cell r="A477" t="str">
            <v>30</v>
          </cell>
        </row>
        <row r="478">
          <cell r="A478" t="str">
            <v>30</v>
          </cell>
          <cell r="G478">
            <v>105000</v>
          </cell>
          <cell r="I478">
            <v>105000</v>
          </cell>
          <cell r="J478">
            <v>39555.129999999997</v>
          </cell>
        </row>
        <row r="479">
          <cell r="A479" t="str">
            <v>30</v>
          </cell>
        </row>
        <row r="480">
          <cell r="A480" t="str">
            <v>30</v>
          </cell>
        </row>
        <row r="481">
          <cell r="A481" t="str">
            <v>30</v>
          </cell>
        </row>
        <row r="482">
          <cell r="A482" t="str">
            <v>30</v>
          </cell>
          <cell r="D482">
            <v>3100.35</v>
          </cell>
          <cell r="G482">
            <v>10000</v>
          </cell>
          <cell r="I482">
            <v>10000</v>
          </cell>
          <cell r="J482">
            <v>3875.59</v>
          </cell>
        </row>
        <row r="483">
          <cell r="A483" t="str">
            <v>30</v>
          </cell>
          <cell r="G483">
            <v>10000</v>
          </cell>
          <cell r="I483">
            <v>10000</v>
          </cell>
          <cell r="J483">
            <v>3875.59</v>
          </cell>
        </row>
        <row r="484">
          <cell r="A484" t="str">
            <v>30</v>
          </cell>
        </row>
        <row r="485">
          <cell r="A485" t="str">
            <v>30</v>
          </cell>
        </row>
        <row r="486">
          <cell r="A486" t="str">
            <v>30</v>
          </cell>
          <cell r="D486">
            <v>3100.56</v>
          </cell>
          <cell r="G486">
            <v>35000</v>
          </cell>
          <cell r="I486">
            <v>35000</v>
          </cell>
          <cell r="J486">
            <v>7669.99</v>
          </cell>
        </row>
        <row r="487">
          <cell r="A487" t="str">
            <v>30</v>
          </cell>
          <cell r="G487">
            <v>35000</v>
          </cell>
          <cell r="I487">
            <v>35000</v>
          </cell>
          <cell r="J487">
            <v>7669.99</v>
          </cell>
        </row>
        <row r="488">
          <cell r="A488" t="str">
            <v>30</v>
          </cell>
        </row>
        <row r="489">
          <cell r="A489" t="str">
            <v>30</v>
          </cell>
        </row>
        <row r="490">
          <cell r="A490" t="str">
            <v>30</v>
          </cell>
          <cell r="D490">
            <v>3100.3209999999999</v>
          </cell>
          <cell r="G490">
            <v>0</v>
          </cell>
          <cell r="I490">
            <v>0</v>
          </cell>
          <cell r="J490">
            <v>0</v>
          </cell>
        </row>
        <row r="491">
          <cell r="A491" t="str">
            <v>30</v>
          </cell>
          <cell r="D491">
            <v>3100.3220000000001</v>
          </cell>
          <cell r="G491">
            <v>0</v>
          </cell>
          <cell r="I491">
            <v>98823</v>
          </cell>
          <cell r="J491">
            <v>0</v>
          </cell>
        </row>
        <row r="492">
          <cell r="A492" t="str">
            <v>30</v>
          </cell>
          <cell r="G492">
            <v>0</v>
          </cell>
          <cell r="I492">
            <v>98823</v>
          </cell>
          <cell r="J492">
            <v>0</v>
          </cell>
        </row>
        <row r="493">
          <cell r="A493" t="str">
            <v>30</v>
          </cell>
        </row>
        <row r="494">
          <cell r="A494" t="str">
            <v>30</v>
          </cell>
          <cell r="G494">
            <v>45000</v>
          </cell>
          <cell r="I494">
            <v>143823</v>
          </cell>
          <cell r="J494">
            <v>11545.58</v>
          </cell>
        </row>
        <row r="495">
          <cell r="A495" t="str">
            <v>30</v>
          </cell>
        </row>
        <row r="496">
          <cell r="A496" t="str">
            <v>30</v>
          </cell>
        </row>
        <row r="497">
          <cell r="A497" t="str">
            <v>30</v>
          </cell>
        </row>
        <row r="498">
          <cell r="A498" t="str">
            <v>30</v>
          </cell>
          <cell r="D498">
            <v>3100.26</v>
          </cell>
          <cell r="G498">
            <v>4000</v>
          </cell>
          <cell r="I498">
            <v>4000</v>
          </cell>
          <cell r="J498">
            <v>2077.04</v>
          </cell>
        </row>
        <row r="499">
          <cell r="A499" t="str">
            <v>30</v>
          </cell>
          <cell r="G499">
            <v>4000</v>
          </cell>
          <cell r="I499">
            <v>4000</v>
          </cell>
          <cell r="J499">
            <v>2077.04</v>
          </cell>
        </row>
        <row r="500">
          <cell r="A500" t="str">
            <v>30</v>
          </cell>
        </row>
        <row r="501">
          <cell r="A501" t="str">
            <v>30</v>
          </cell>
        </row>
        <row r="502">
          <cell r="A502" t="str">
            <v>30</v>
          </cell>
          <cell r="D502">
            <v>3100.2640000000001</v>
          </cell>
          <cell r="G502">
            <v>150</v>
          </cell>
          <cell r="I502">
            <v>150</v>
          </cell>
          <cell r="J502">
            <v>0</v>
          </cell>
        </row>
        <row r="503">
          <cell r="A503" t="str">
            <v>30</v>
          </cell>
          <cell r="G503">
            <v>150</v>
          </cell>
          <cell r="I503">
            <v>150</v>
          </cell>
          <cell r="J503">
            <v>0</v>
          </cell>
        </row>
        <row r="504">
          <cell r="A504" t="str">
            <v>30</v>
          </cell>
        </row>
        <row r="505">
          <cell r="A505" t="str">
            <v>30</v>
          </cell>
          <cell r="G505">
            <v>4150</v>
          </cell>
          <cell r="I505">
            <v>4150</v>
          </cell>
          <cell r="J505">
            <v>2077.04</v>
          </cell>
        </row>
        <row r="506">
          <cell r="A506" t="str">
            <v>30</v>
          </cell>
        </row>
        <row r="507">
          <cell r="A507" t="str">
            <v>30</v>
          </cell>
        </row>
        <row r="508">
          <cell r="A508" t="str">
            <v>30</v>
          </cell>
        </row>
        <row r="509">
          <cell r="A509" t="str">
            <v>30</v>
          </cell>
          <cell r="D509">
            <v>3100.42</v>
          </cell>
          <cell r="G509">
            <v>700</v>
          </cell>
          <cell r="I509">
            <v>700</v>
          </cell>
          <cell r="J509">
            <v>0</v>
          </cell>
        </row>
        <row r="510">
          <cell r="A510" t="str">
            <v>30</v>
          </cell>
          <cell r="D510">
            <v>3100.45</v>
          </cell>
          <cell r="G510">
            <v>0</v>
          </cell>
          <cell r="I510">
            <v>0</v>
          </cell>
          <cell r="J510">
            <v>1990</v>
          </cell>
        </row>
        <row r="511">
          <cell r="A511" t="str">
            <v>30</v>
          </cell>
          <cell r="G511">
            <v>700</v>
          </cell>
          <cell r="I511">
            <v>700</v>
          </cell>
          <cell r="J511">
            <v>1990</v>
          </cell>
        </row>
        <row r="512">
          <cell r="A512" t="str">
            <v>30</v>
          </cell>
        </row>
        <row r="513">
          <cell r="A513" t="str">
            <v>30</v>
          </cell>
          <cell r="G513">
            <v>700</v>
          </cell>
          <cell r="I513">
            <v>700</v>
          </cell>
          <cell r="J513">
            <v>1990</v>
          </cell>
        </row>
        <row r="514">
          <cell r="A514" t="str">
            <v>30</v>
          </cell>
        </row>
        <row r="515">
          <cell r="A515" t="str">
            <v>30</v>
          </cell>
        </row>
        <row r="516">
          <cell r="A516" t="str">
            <v>30</v>
          </cell>
        </row>
        <row r="517">
          <cell r="A517" t="str">
            <v>30</v>
          </cell>
          <cell r="D517">
            <v>3100.24</v>
          </cell>
          <cell r="G517">
            <v>3700</v>
          </cell>
          <cell r="I517">
            <v>3700</v>
          </cell>
          <cell r="J517">
            <v>0</v>
          </cell>
        </row>
        <row r="518">
          <cell r="A518" t="str">
            <v>30</v>
          </cell>
          <cell r="G518">
            <v>3700</v>
          </cell>
          <cell r="I518">
            <v>3700</v>
          </cell>
          <cell r="J518">
            <v>0</v>
          </cell>
        </row>
        <row r="519">
          <cell r="A519" t="str">
            <v>30</v>
          </cell>
        </row>
        <row r="520">
          <cell r="A520" t="str">
            <v>30</v>
          </cell>
        </row>
        <row r="521">
          <cell r="A521" t="str">
            <v>30</v>
          </cell>
          <cell r="D521">
            <v>3100.5</v>
          </cell>
          <cell r="G521">
            <v>0</v>
          </cell>
          <cell r="I521">
            <v>0</v>
          </cell>
          <cell r="J521">
            <v>1425.57</v>
          </cell>
        </row>
        <row r="522">
          <cell r="A522" t="str">
            <v>30</v>
          </cell>
          <cell r="D522">
            <v>3100.5010000000002</v>
          </cell>
          <cell r="G522">
            <v>0</v>
          </cell>
          <cell r="I522">
            <v>0</v>
          </cell>
          <cell r="J522">
            <v>0</v>
          </cell>
        </row>
        <row r="523">
          <cell r="A523" t="str">
            <v>30</v>
          </cell>
          <cell r="G523">
            <v>0</v>
          </cell>
          <cell r="I523">
            <v>0</v>
          </cell>
          <cell r="J523">
            <v>1425.57</v>
          </cell>
        </row>
        <row r="524">
          <cell r="A524" t="str">
            <v>30</v>
          </cell>
        </row>
        <row r="525">
          <cell r="A525" t="str">
            <v>30</v>
          </cell>
          <cell r="G525">
            <v>3700</v>
          </cell>
          <cell r="I525">
            <v>3700</v>
          </cell>
          <cell r="J525">
            <v>1425.57</v>
          </cell>
        </row>
        <row r="526">
          <cell r="A526" t="str">
            <v>30</v>
          </cell>
        </row>
        <row r="527">
          <cell r="A527" t="str">
            <v>30</v>
          </cell>
        </row>
        <row r="528">
          <cell r="A528" t="str">
            <v>30</v>
          </cell>
          <cell r="D528">
            <v>3600.1</v>
          </cell>
          <cell r="G528">
            <v>1500</v>
          </cell>
          <cell r="I528">
            <v>1500</v>
          </cell>
          <cell r="J528">
            <v>3712.27</v>
          </cell>
        </row>
        <row r="529">
          <cell r="A529" t="str">
            <v>30</v>
          </cell>
          <cell r="G529">
            <v>1500</v>
          </cell>
          <cell r="I529">
            <v>1500</v>
          </cell>
          <cell r="J529">
            <v>3712.27</v>
          </cell>
        </row>
        <row r="530">
          <cell r="A530" t="str">
            <v>30</v>
          </cell>
        </row>
        <row r="531">
          <cell r="A531" t="str">
            <v>30</v>
          </cell>
        </row>
        <row r="532">
          <cell r="A532" t="str">
            <v>30</v>
          </cell>
        </row>
        <row r="533">
          <cell r="A533" t="str">
            <v>30</v>
          </cell>
          <cell r="D533">
            <v>3600.9</v>
          </cell>
          <cell r="G533">
            <v>0</v>
          </cell>
          <cell r="I533">
            <v>0</v>
          </cell>
          <cell r="J533">
            <v>60.63</v>
          </cell>
        </row>
        <row r="534">
          <cell r="A534" t="str">
            <v>30</v>
          </cell>
          <cell r="G534">
            <v>0</v>
          </cell>
          <cell r="I534">
            <v>0</v>
          </cell>
          <cell r="J534">
            <v>60.63</v>
          </cell>
        </row>
        <row r="535">
          <cell r="A535" t="str">
            <v>30</v>
          </cell>
        </row>
        <row r="536">
          <cell r="A536" t="str">
            <v>30</v>
          </cell>
          <cell r="G536">
            <v>0</v>
          </cell>
          <cell r="I536">
            <v>0</v>
          </cell>
          <cell r="J536">
            <v>60.63</v>
          </cell>
        </row>
        <row r="537">
          <cell r="A537" t="str">
            <v>30</v>
          </cell>
        </row>
        <row r="538">
          <cell r="A538" t="str">
            <v>30</v>
          </cell>
        </row>
        <row r="539">
          <cell r="A539" t="str">
            <v>30</v>
          </cell>
          <cell r="D539">
            <v>3800.1</v>
          </cell>
          <cell r="G539">
            <v>181000</v>
          </cell>
          <cell r="I539">
            <v>169761</v>
          </cell>
          <cell r="J539">
            <v>169761</v>
          </cell>
        </row>
        <row r="540">
          <cell r="A540" t="str">
            <v>30</v>
          </cell>
          <cell r="G540">
            <v>181000</v>
          </cell>
          <cell r="I540">
            <v>169761</v>
          </cell>
          <cell r="J540">
            <v>169761</v>
          </cell>
        </row>
        <row r="541">
          <cell r="A541" t="str">
            <v>30</v>
          </cell>
        </row>
        <row r="542">
          <cell r="A542" t="str">
            <v>30</v>
          </cell>
          <cell r="G542">
            <v>341050</v>
          </cell>
          <cell r="I542">
            <v>428634</v>
          </cell>
          <cell r="J542">
            <v>230127.22</v>
          </cell>
        </row>
        <row r="543">
          <cell r="A543" t="str">
            <v>30</v>
          </cell>
        </row>
        <row r="544">
          <cell r="A544" t="str">
            <v>30</v>
          </cell>
        </row>
        <row r="545">
          <cell r="A545" t="str">
            <v>30</v>
          </cell>
        </row>
        <row r="546">
          <cell r="A546" t="str">
            <v>30</v>
          </cell>
          <cell r="D546">
            <v>4100.1000000000004</v>
          </cell>
          <cell r="G546">
            <v>73000</v>
          </cell>
          <cell r="I546">
            <v>73000</v>
          </cell>
          <cell r="J546">
            <v>20436.599999999999</v>
          </cell>
        </row>
        <row r="547">
          <cell r="A547" t="str">
            <v>30</v>
          </cell>
          <cell r="D547">
            <v>4100.13</v>
          </cell>
          <cell r="G547">
            <v>0</v>
          </cell>
          <cell r="I547">
            <v>0</v>
          </cell>
          <cell r="J547">
            <v>0</v>
          </cell>
        </row>
        <row r="548">
          <cell r="A548" t="str">
            <v>30</v>
          </cell>
          <cell r="D548">
            <v>4100.1499999999996</v>
          </cell>
          <cell r="G548">
            <v>0</v>
          </cell>
          <cell r="I548">
            <v>0</v>
          </cell>
          <cell r="J548">
            <v>1267.04</v>
          </cell>
        </row>
        <row r="549">
          <cell r="A549" t="str">
            <v>30</v>
          </cell>
          <cell r="D549">
            <v>4100.16</v>
          </cell>
          <cell r="G549">
            <v>0</v>
          </cell>
          <cell r="I549">
            <v>0</v>
          </cell>
          <cell r="J549">
            <v>296.33999999999997</v>
          </cell>
        </row>
        <row r="550">
          <cell r="A550" t="str">
            <v>30</v>
          </cell>
          <cell r="D550">
            <v>4100.2</v>
          </cell>
          <cell r="G550">
            <v>0</v>
          </cell>
          <cell r="I550">
            <v>0</v>
          </cell>
          <cell r="J550">
            <v>0</v>
          </cell>
        </row>
        <row r="551">
          <cell r="A551" t="str">
            <v>30</v>
          </cell>
          <cell r="D551">
            <v>4100.21</v>
          </cell>
          <cell r="G551">
            <v>100</v>
          </cell>
          <cell r="I551">
            <v>100</v>
          </cell>
          <cell r="J551">
            <v>2028</v>
          </cell>
        </row>
        <row r="552">
          <cell r="A552" t="str">
            <v>30</v>
          </cell>
          <cell r="D552">
            <v>4100.22</v>
          </cell>
          <cell r="G552">
            <v>500</v>
          </cell>
          <cell r="I552">
            <v>500</v>
          </cell>
          <cell r="J552">
            <v>0</v>
          </cell>
        </row>
        <row r="553">
          <cell r="A553" t="str">
            <v>30</v>
          </cell>
          <cell r="D553">
            <v>4100.2299999999996</v>
          </cell>
          <cell r="G553">
            <v>1200</v>
          </cell>
          <cell r="I553">
            <v>1200</v>
          </cell>
          <cell r="J553">
            <v>0</v>
          </cell>
        </row>
        <row r="554">
          <cell r="A554" t="str">
            <v>30</v>
          </cell>
          <cell r="D554">
            <v>4100.24</v>
          </cell>
          <cell r="G554">
            <v>200</v>
          </cell>
          <cell r="I554">
            <v>200</v>
          </cell>
          <cell r="J554">
            <v>0</v>
          </cell>
        </row>
        <row r="555">
          <cell r="A555" t="str">
            <v>30</v>
          </cell>
          <cell r="D555">
            <v>4100.28</v>
          </cell>
          <cell r="G555">
            <v>1800</v>
          </cell>
          <cell r="I555">
            <v>1800</v>
          </cell>
          <cell r="J555">
            <v>263.33999999999997</v>
          </cell>
        </row>
        <row r="556">
          <cell r="A556" t="str">
            <v>30</v>
          </cell>
          <cell r="D556">
            <v>4100.3100000000004</v>
          </cell>
          <cell r="G556">
            <v>40000</v>
          </cell>
          <cell r="I556">
            <v>40000</v>
          </cell>
          <cell r="J556">
            <v>6832.5</v>
          </cell>
        </row>
        <row r="557">
          <cell r="A557" t="str">
            <v>30</v>
          </cell>
          <cell r="D557">
            <v>4100.3599999999997</v>
          </cell>
          <cell r="G557">
            <v>0</v>
          </cell>
          <cell r="I557">
            <v>1300</v>
          </cell>
          <cell r="J557">
            <v>0</v>
          </cell>
        </row>
        <row r="558">
          <cell r="A558" t="str">
            <v>30</v>
          </cell>
          <cell r="D558">
            <v>4100.37</v>
          </cell>
          <cell r="G558">
            <v>1300</v>
          </cell>
          <cell r="I558">
            <v>0</v>
          </cell>
          <cell r="J558">
            <v>2149.19</v>
          </cell>
        </row>
        <row r="559">
          <cell r="A559" t="str">
            <v>30</v>
          </cell>
          <cell r="D559">
            <v>4100.38</v>
          </cell>
          <cell r="G559">
            <v>0</v>
          </cell>
          <cell r="I559">
            <v>1200</v>
          </cell>
          <cell r="J559">
            <v>0</v>
          </cell>
        </row>
        <row r="560">
          <cell r="A560" t="str">
            <v>30</v>
          </cell>
          <cell r="D560">
            <v>4100.3900000000003</v>
          </cell>
          <cell r="G560">
            <v>1200</v>
          </cell>
          <cell r="I560">
            <v>900</v>
          </cell>
          <cell r="J560">
            <v>353</v>
          </cell>
        </row>
        <row r="561">
          <cell r="A561" t="str">
            <v>30</v>
          </cell>
          <cell r="D561">
            <v>4100.41</v>
          </cell>
          <cell r="G561">
            <v>900</v>
          </cell>
          <cell r="I561">
            <v>0</v>
          </cell>
          <cell r="J561">
            <v>0</v>
          </cell>
        </row>
        <row r="562">
          <cell r="A562" t="str">
            <v>30</v>
          </cell>
          <cell r="D562">
            <v>4100.42</v>
          </cell>
          <cell r="G562">
            <v>4200</v>
          </cell>
          <cell r="I562">
            <v>5361</v>
          </cell>
          <cell r="J562">
            <v>0</v>
          </cell>
        </row>
        <row r="563">
          <cell r="A563" t="str">
            <v>30</v>
          </cell>
          <cell r="D563">
            <v>4100.51</v>
          </cell>
          <cell r="G563">
            <v>8200</v>
          </cell>
          <cell r="I563">
            <v>8200</v>
          </cell>
          <cell r="J563">
            <v>8511.74</v>
          </cell>
        </row>
        <row r="564">
          <cell r="A564" t="str">
            <v>30</v>
          </cell>
          <cell r="D564">
            <v>4100.5200000000004</v>
          </cell>
          <cell r="G564">
            <v>2700</v>
          </cell>
          <cell r="I564">
            <v>2700</v>
          </cell>
          <cell r="J564">
            <v>0</v>
          </cell>
        </row>
        <row r="565">
          <cell r="A565" t="str">
            <v>30</v>
          </cell>
          <cell r="D565">
            <v>4100.59</v>
          </cell>
          <cell r="G565">
            <v>100</v>
          </cell>
          <cell r="I565">
            <v>100</v>
          </cell>
          <cell r="J565">
            <v>67.849999999999994</v>
          </cell>
        </row>
        <row r="566">
          <cell r="A566" t="str">
            <v>30</v>
          </cell>
          <cell r="D566">
            <v>4100.6000000000004</v>
          </cell>
          <cell r="G566">
            <v>12000</v>
          </cell>
          <cell r="I566">
            <v>12000</v>
          </cell>
          <cell r="J566">
            <v>0</v>
          </cell>
        </row>
        <row r="567">
          <cell r="A567" t="str">
            <v>30</v>
          </cell>
          <cell r="D567">
            <v>4100.625</v>
          </cell>
          <cell r="G567">
            <v>12000</v>
          </cell>
          <cell r="I567">
            <v>0</v>
          </cell>
          <cell r="J567">
            <v>0</v>
          </cell>
        </row>
        <row r="568">
          <cell r="A568" t="str">
            <v>30</v>
          </cell>
          <cell r="D568">
            <v>4100.6499999999996</v>
          </cell>
          <cell r="G568">
            <v>20000</v>
          </cell>
          <cell r="I568">
            <v>20000</v>
          </cell>
          <cell r="J568">
            <v>156.72</v>
          </cell>
        </row>
        <row r="569">
          <cell r="A569" t="str">
            <v>30</v>
          </cell>
          <cell r="D569">
            <v>4100.75</v>
          </cell>
          <cell r="G569">
            <v>400</v>
          </cell>
          <cell r="I569">
            <v>0</v>
          </cell>
          <cell r="J569">
            <v>0</v>
          </cell>
        </row>
        <row r="570">
          <cell r="A570" t="str">
            <v>30</v>
          </cell>
          <cell r="D570">
            <v>4100.8599999999997</v>
          </cell>
          <cell r="G570">
            <v>0</v>
          </cell>
          <cell r="I570">
            <v>0</v>
          </cell>
          <cell r="J570">
            <v>0</v>
          </cell>
        </row>
        <row r="571">
          <cell r="A571" t="str">
            <v>30</v>
          </cell>
          <cell r="D571">
            <v>4100.87</v>
          </cell>
          <cell r="G571">
            <v>1200</v>
          </cell>
          <cell r="I571">
            <v>1200</v>
          </cell>
          <cell r="J571">
            <v>0</v>
          </cell>
        </row>
        <row r="572">
          <cell r="A572" t="str">
            <v>30</v>
          </cell>
          <cell r="D572">
            <v>4100.8999999999996</v>
          </cell>
          <cell r="G572">
            <v>0</v>
          </cell>
          <cell r="I572">
            <v>0</v>
          </cell>
          <cell r="J572">
            <v>0</v>
          </cell>
        </row>
        <row r="573">
          <cell r="A573" t="str">
            <v>30</v>
          </cell>
          <cell r="G573">
            <v>181000</v>
          </cell>
          <cell r="I573">
            <v>169761</v>
          </cell>
          <cell r="J573">
            <v>42362.32</v>
          </cell>
        </row>
        <row r="574">
          <cell r="A574" t="str">
            <v>30</v>
          </cell>
        </row>
        <row r="575">
          <cell r="A575" t="str">
            <v>30</v>
          </cell>
        </row>
        <row r="576">
          <cell r="A576" t="str">
            <v>30</v>
          </cell>
          <cell r="D576">
            <v>4100.2430000000004</v>
          </cell>
          <cell r="G576">
            <v>0</v>
          </cell>
          <cell r="I576">
            <v>98823</v>
          </cell>
          <cell r="J576">
            <v>0</v>
          </cell>
        </row>
        <row r="577">
          <cell r="A577" t="str">
            <v>30</v>
          </cell>
          <cell r="G577">
            <v>0</v>
          </cell>
          <cell r="I577">
            <v>98823</v>
          </cell>
          <cell r="J577">
            <v>0</v>
          </cell>
        </row>
        <row r="578">
          <cell r="A578" t="str">
            <v>30</v>
          </cell>
        </row>
        <row r="579">
          <cell r="A579" t="str">
            <v>30</v>
          </cell>
        </row>
        <row r="580">
          <cell r="A580" t="str">
            <v>30</v>
          </cell>
          <cell r="D580">
            <v>4100.9279999999999</v>
          </cell>
          <cell r="G580">
            <v>160050</v>
          </cell>
          <cell r="I580">
            <v>160050</v>
          </cell>
          <cell r="J580">
            <v>59886.02</v>
          </cell>
        </row>
        <row r="581">
          <cell r="A581" t="str">
            <v>30</v>
          </cell>
          <cell r="G581">
            <v>160050</v>
          </cell>
          <cell r="I581">
            <v>160050</v>
          </cell>
          <cell r="J581">
            <v>59886.02</v>
          </cell>
        </row>
        <row r="582">
          <cell r="A582" t="str">
            <v>30</v>
          </cell>
        </row>
        <row r="583">
          <cell r="A583" t="str">
            <v>30</v>
          </cell>
          <cell r="G583">
            <v>341050</v>
          </cell>
          <cell r="I583">
            <v>428634</v>
          </cell>
          <cell r="J583">
            <v>102248.34</v>
          </cell>
        </row>
        <row r="584">
          <cell r="A584" t="str">
            <v>30</v>
          </cell>
        </row>
        <row r="585">
          <cell r="A585" t="str">
            <v>30</v>
          </cell>
          <cell r="G585">
            <v>0</v>
          </cell>
          <cell r="I585">
            <v>0</v>
          </cell>
          <cell r="J585">
            <v>127878.88</v>
          </cell>
        </row>
        <row r="586">
          <cell r="A586" t="str">
            <v>30</v>
          </cell>
        </row>
        <row r="587">
          <cell r="A587" t="str">
            <v>30</v>
          </cell>
        </row>
        <row r="588">
          <cell r="A588" t="str">
            <v>30</v>
          </cell>
        </row>
        <row r="589">
          <cell r="A589" t="str">
            <v>30</v>
          </cell>
        </row>
        <row r="590">
          <cell r="A590" t="str">
            <v>30</v>
          </cell>
        </row>
        <row r="591">
          <cell r="A591" t="str">
            <v>31</v>
          </cell>
        </row>
        <row r="592">
          <cell r="A592" t="str">
            <v>31</v>
          </cell>
        </row>
        <row r="593">
          <cell r="A593" t="str">
            <v>31</v>
          </cell>
          <cell r="D593" t="str">
            <v xml:space="preserve"> Account No.</v>
          </cell>
          <cell r="G593" t="str">
            <v>2024_x000D_ Budget</v>
          </cell>
          <cell r="I593" t="str">
            <v>Original Budget</v>
          </cell>
          <cell r="J593" t="str">
            <v>2025_x000D_ YTD_x000D_ Actual</v>
          </cell>
        </row>
        <row r="594">
          <cell r="A594" t="str">
            <v>31</v>
          </cell>
        </row>
        <row r="595">
          <cell r="A595" t="str">
            <v>31</v>
          </cell>
        </row>
        <row r="596">
          <cell r="A596" t="str">
            <v>31</v>
          </cell>
        </row>
        <row r="597">
          <cell r="A597" t="str">
            <v>31</v>
          </cell>
        </row>
        <row r="598">
          <cell r="A598" t="str">
            <v>31</v>
          </cell>
          <cell r="D598">
            <v>3600.2</v>
          </cell>
          <cell r="G598">
            <v>2000</v>
          </cell>
          <cell r="I598">
            <v>2000</v>
          </cell>
          <cell r="J598">
            <v>0</v>
          </cell>
        </row>
        <row r="599">
          <cell r="A599" t="str">
            <v>31</v>
          </cell>
          <cell r="D599">
            <v>3600.3</v>
          </cell>
          <cell r="G599">
            <v>5000</v>
          </cell>
          <cell r="I599">
            <v>5000</v>
          </cell>
          <cell r="J599">
            <v>2150</v>
          </cell>
        </row>
        <row r="600">
          <cell r="A600" t="str">
            <v>31</v>
          </cell>
          <cell r="G600">
            <v>7000</v>
          </cell>
          <cell r="I600">
            <v>7000</v>
          </cell>
          <cell r="J600">
            <v>2150</v>
          </cell>
        </row>
        <row r="601">
          <cell r="A601" t="str">
            <v>31</v>
          </cell>
        </row>
        <row r="602">
          <cell r="A602" t="str">
            <v>31</v>
          </cell>
          <cell r="G602">
            <v>7000</v>
          </cell>
          <cell r="I602">
            <v>7000</v>
          </cell>
          <cell r="J602">
            <v>2150</v>
          </cell>
        </row>
        <row r="603">
          <cell r="A603" t="str">
            <v>31</v>
          </cell>
        </row>
        <row r="604">
          <cell r="A604" t="str">
            <v>31</v>
          </cell>
        </row>
        <row r="605">
          <cell r="A605" t="str">
            <v>31</v>
          </cell>
          <cell r="D605">
            <v>3600.1</v>
          </cell>
          <cell r="G605">
            <v>1</v>
          </cell>
          <cell r="I605">
            <v>1</v>
          </cell>
          <cell r="J605">
            <v>271.68</v>
          </cell>
        </row>
        <row r="606">
          <cell r="A606" t="str">
            <v>31</v>
          </cell>
          <cell r="G606">
            <v>1</v>
          </cell>
          <cell r="I606">
            <v>1</v>
          </cell>
          <cell r="J606">
            <v>271.68</v>
          </cell>
        </row>
        <row r="607">
          <cell r="A607" t="str">
            <v>31</v>
          </cell>
        </row>
        <row r="608">
          <cell r="A608" t="str">
            <v>31</v>
          </cell>
        </row>
        <row r="609">
          <cell r="A609" t="str">
            <v>31</v>
          </cell>
        </row>
        <row r="610">
          <cell r="A610" t="str">
            <v>31</v>
          </cell>
          <cell r="D610">
            <v>3600.4</v>
          </cell>
          <cell r="G610">
            <v>3000</v>
          </cell>
          <cell r="I610">
            <v>3000</v>
          </cell>
          <cell r="J610">
            <v>0</v>
          </cell>
        </row>
        <row r="611">
          <cell r="A611" t="str">
            <v>31</v>
          </cell>
          <cell r="G611">
            <v>3000</v>
          </cell>
          <cell r="I611">
            <v>3000</v>
          </cell>
          <cell r="J611">
            <v>0</v>
          </cell>
        </row>
        <row r="612">
          <cell r="A612" t="str">
            <v>31</v>
          </cell>
        </row>
        <row r="613">
          <cell r="A613" t="str">
            <v>31</v>
          </cell>
          <cell r="G613">
            <v>3000</v>
          </cell>
          <cell r="I613">
            <v>3000</v>
          </cell>
          <cell r="J613">
            <v>0</v>
          </cell>
        </row>
        <row r="614">
          <cell r="A614" t="str">
            <v>31</v>
          </cell>
        </row>
        <row r="615">
          <cell r="A615" t="str">
            <v>31</v>
          </cell>
          <cell r="G615">
            <v>10001</v>
          </cell>
          <cell r="I615">
            <v>10001</v>
          </cell>
          <cell r="J615">
            <v>2421.6799999999998</v>
          </cell>
        </row>
        <row r="616">
          <cell r="A616" t="str">
            <v>31</v>
          </cell>
        </row>
        <row r="617">
          <cell r="A617" t="str">
            <v>31</v>
          </cell>
        </row>
        <row r="618">
          <cell r="A618" t="str">
            <v>31</v>
          </cell>
        </row>
        <row r="619">
          <cell r="A619" t="str">
            <v>31</v>
          </cell>
          <cell r="D619">
            <v>4100.1000000000004</v>
          </cell>
          <cell r="G619">
            <v>5000</v>
          </cell>
          <cell r="I619">
            <v>5000</v>
          </cell>
          <cell r="J619">
            <v>0</v>
          </cell>
        </row>
        <row r="620">
          <cell r="A620" t="str">
            <v>31</v>
          </cell>
          <cell r="D620">
            <v>4100.24</v>
          </cell>
          <cell r="G620">
            <v>0</v>
          </cell>
          <cell r="I620">
            <v>0</v>
          </cell>
          <cell r="J620">
            <v>0</v>
          </cell>
        </row>
        <row r="621">
          <cell r="A621" t="str">
            <v>31</v>
          </cell>
          <cell r="D621">
            <v>4100.25</v>
          </cell>
          <cell r="G621">
            <v>3000</v>
          </cell>
          <cell r="I621">
            <v>3000</v>
          </cell>
          <cell r="J621">
            <v>745</v>
          </cell>
        </row>
        <row r="622">
          <cell r="A622" t="str">
            <v>31</v>
          </cell>
          <cell r="D622">
            <v>4100.6000000000004</v>
          </cell>
          <cell r="G622">
            <v>0</v>
          </cell>
          <cell r="I622">
            <v>0</v>
          </cell>
          <cell r="J622">
            <v>0</v>
          </cell>
        </row>
        <row r="623">
          <cell r="A623" t="str">
            <v>31</v>
          </cell>
          <cell r="G623">
            <v>8000</v>
          </cell>
          <cell r="I623">
            <v>8000</v>
          </cell>
          <cell r="J623">
            <v>745</v>
          </cell>
        </row>
        <row r="624">
          <cell r="A624" t="str">
            <v>31</v>
          </cell>
        </row>
        <row r="625">
          <cell r="A625" t="str">
            <v>31</v>
          </cell>
        </row>
        <row r="626">
          <cell r="A626" t="str">
            <v>31</v>
          </cell>
          <cell r="D626">
            <v>4950.1000000000004</v>
          </cell>
          <cell r="G626">
            <v>2001</v>
          </cell>
          <cell r="I626">
            <v>2001</v>
          </cell>
          <cell r="J626">
            <v>0</v>
          </cell>
        </row>
        <row r="627">
          <cell r="A627" t="str">
            <v>31</v>
          </cell>
          <cell r="G627">
            <v>2001</v>
          </cell>
          <cell r="I627">
            <v>2001</v>
          </cell>
          <cell r="J627">
            <v>0</v>
          </cell>
        </row>
        <row r="628">
          <cell r="A628" t="str">
            <v>31</v>
          </cell>
        </row>
        <row r="629">
          <cell r="A629" t="str">
            <v>31</v>
          </cell>
          <cell r="G629">
            <v>10001</v>
          </cell>
          <cell r="I629">
            <v>10001</v>
          </cell>
          <cell r="J629">
            <v>745</v>
          </cell>
        </row>
        <row r="630">
          <cell r="A630" t="str">
            <v>31</v>
          </cell>
        </row>
        <row r="631">
          <cell r="A631" t="str">
            <v>31</v>
          </cell>
          <cell r="G631">
            <v>0</v>
          </cell>
          <cell r="I631">
            <v>0</v>
          </cell>
          <cell r="J631">
            <v>1676.68</v>
          </cell>
        </row>
        <row r="632">
          <cell r="A632" t="str">
            <v>31</v>
          </cell>
        </row>
        <row r="633">
          <cell r="A633" t="str">
            <v>31</v>
          </cell>
        </row>
        <row r="634">
          <cell r="A634" t="str">
            <v>31</v>
          </cell>
        </row>
        <row r="635">
          <cell r="A635" t="str">
            <v>31</v>
          </cell>
        </row>
        <row r="636">
          <cell r="A636" t="str">
            <v>31</v>
          </cell>
        </row>
        <row r="637">
          <cell r="A637" t="str">
            <v>32</v>
          </cell>
        </row>
        <row r="638">
          <cell r="A638" t="str">
            <v>32</v>
          </cell>
        </row>
        <row r="639">
          <cell r="A639" t="str">
            <v>32</v>
          </cell>
          <cell r="D639" t="str">
            <v xml:space="preserve"> Account No.</v>
          </cell>
          <cell r="G639" t="str">
            <v>2024_x000D_ Budget</v>
          </cell>
          <cell r="I639" t="str">
            <v>Original Budget</v>
          </cell>
          <cell r="J639" t="str">
            <v>2025_x000D_ YTD_x000D_ Actual</v>
          </cell>
        </row>
        <row r="640">
          <cell r="A640" t="str">
            <v>32</v>
          </cell>
        </row>
        <row r="641">
          <cell r="A641" t="str">
            <v>32</v>
          </cell>
        </row>
        <row r="642">
          <cell r="A642" t="str">
            <v>32</v>
          </cell>
        </row>
        <row r="643">
          <cell r="A643" t="str">
            <v>32</v>
          </cell>
        </row>
        <row r="644">
          <cell r="A644" t="str">
            <v>32</v>
          </cell>
          <cell r="D644">
            <v>3100.58</v>
          </cell>
          <cell r="G644">
            <v>0</v>
          </cell>
          <cell r="I644">
            <v>0</v>
          </cell>
          <cell r="J644">
            <v>449.17</v>
          </cell>
        </row>
        <row r="645">
          <cell r="A645" t="str">
            <v>32</v>
          </cell>
          <cell r="G645">
            <v>0</v>
          </cell>
          <cell r="I645">
            <v>0</v>
          </cell>
          <cell r="J645">
            <v>449.17</v>
          </cell>
        </row>
        <row r="646">
          <cell r="A646" t="str">
            <v>32</v>
          </cell>
        </row>
        <row r="647">
          <cell r="A647" t="str">
            <v>32</v>
          </cell>
          <cell r="G647">
            <v>0</v>
          </cell>
          <cell r="I647">
            <v>0</v>
          </cell>
          <cell r="J647">
            <v>449.17</v>
          </cell>
        </row>
        <row r="648">
          <cell r="A648" t="str">
            <v>32</v>
          </cell>
        </row>
        <row r="649">
          <cell r="A649" t="str">
            <v>32</v>
          </cell>
          <cell r="G649">
            <v>0</v>
          </cell>
          <cell r="I649">
            <v>0</v>
          </cell>
          <cell r="J649">
            <v>449.17</v>
          </cell>
        </row>
        <row r="650">
          <cell r="A650" t="str">
            <v>32</v>
          </cell>
        </row>
        <row r="651">
          <cell r="A651" t="str">
            <v>32</v>
          </cell>
          <cell r="G651">
            <v>0</v>
          </cell>
          <cell r="I651">
            <v>0</v>
          </cell>
          <cell r="J651">
            <v>449.17</v>
          </cell>
        </row>
        <row r="652">
          <cell r="A652" t="str">
            <v>32</v>
          </cell>
        </row>
        <row r="653">
          <cell r="A653" t="str">
            <v>32</v>
          </cell>
        </row>
        <row r="654">
          <cell r="A654" t="str">
            <v>32</v>
          </cell>
        </row>
        <row r="655">
          <cell r="A655" t="str">
            <v>32</v>
          </cell>
        </row>
        <row r="656">
          <cell r="A656" t="str">
            <v>32</v>
          </cell>
        </row>
        <row r="657">
          <cell r="A657" t="str">
            <v>40</v>
          </cell>
        </row>
        <row r="658">
          <cell r="A658" t="str">
            <v>40</v>
          </cell>
        </row>
        <row r="659">
          <cell r="A659" t="str">
            <v>40</v>
          </cell>
          <cell r="D659" t="str">
            <v xml:space="preserve"> Account No.</v>
          </cell>
          <cell r="G659" t="str">
            <v>2024_x000D_ Budget</v>
          </cell>
          <cell r="I659" t="str">
            <v>Original Budget</v>
          </cell>
          <cell r="J659" t="str">
            <v>2025_x000D_ YTD_x000D_ Actual</v>
          </cell>
        </row>
        <row r="660">
          <cell r="A660" t="str">
            <v>40</v>
          </cell>
        </row>
        <row r="661">
          <cell r="A661" t="str">
            <v>40</v>
          </cell>
        </row>
        <row r="662">
          <cell r="A662" t="str">
            <v>40</v>
          </cell>
        </row>
        <row r="663">
          <cell r="A663" t="str">
            <v>40</v>
          </cell>
        </row>
        <row r="664">
          <cell r="A664" t="str">
            <v>40</v>
          </cell>
          <cell r="D664">
            <v>3100.3</v>
          </cell>
          <cell r="G664">
            <v>300000</v>
          </cell>
          <cell r="I664">
            <v>300000</v>
          </cell>
          <cell r="J664">
            <v>81687.45</v>
          </cell>
        </row>
        <row r="665">
          <cell r="A665" t="str">
            <v>40</v>
          </cell>
          <cell r="G665">
            <v>300000</v>
          </cell>
          <cell r="I665">
            <v>300000</v>
          </cell>
          <cell r="J665">
            <v>81687.45</v>
          </cell>
        </row>
        <row r="666">
          <cell r="A666" t="str">
            <v>40</v>
          </cell>
        </row>
        <row r="667">
          <cell r="A667" t="str">
            <v>40</v>
          </cell>
          <cell r="G667">
            <v>300000</v>
          </cell>
          <cell r="I667">
            <v>300000</v>
          </cell>
          <cell r="J667">
            <v>81687.45</v>
          </cell>
        </row>
        <row r="668">
          <cell r="A668" t="str">
            <v>40</v>
          </cell>
        </row>
        <row r="669">
          <cell r="A669" t="str">
            <v>40</v>
          </cell>
        </row>
        <row r="670">
          <cell r="A670" t="str">
            <v>40</v>
          </cell>
        </row>
        <row r="671">
          <cell r="A671" t="str">
            <v>40</v>
          </cell>
          <cell r="D671">
            <v>3100.32</v>
          </cell>
          <cell r="G671">
            <v>0</v>
          </cell>
          <cell r="I671">
            <v>0</v>
          </cell>
          <cell r="J671">
            <v>0</v>
          </cell>
        </row>
        <row r="672">
          <cell r="A672" t="str">
            <v>40</v>
          </cell>
          <cell r="D672">
            <v>3100.35</v>
          </cell>
          <cell r="G672">
            <v>30000</v>
          </cell>
          <cell r="I672">
            <v>30000</v>
          </cell>
          <cell r="J672">
            <v>8019.9</v>
          </cell>
        </row>
        <row r="673">
          <cell r="A673" t="str">
            <v>40</v>
          </cell>
          <cell r="G673">
            <v>30000</v>
          </cell>
          <cell r="I673">
            <v>30000</v>
          </cell>
          <cell r="J673">
            <v>8019.9</v>
          </cell>
        </row>
        <row r="674">
          <cell r="A674" t="str">
            <v>40</v>
          </cell>
        </row>
        <row r="675">
          <cell r="A675" t="str">
            <v>40</v>
          </cell>
        </row>
        <row r="676">
          <cell r="A676" t="str">
            <v>40</v>
          </cell>
          <cell r="D676">
            <v>3100.56</v>
          </cell>
          <cell r="G676">
            <v>100000</v>
          </cell>
          <cell r="I676">
            <v>100000</v>
          </cell>
          <cell r="J676">
            <v>21044.23</v>
          </cell>
        </row>
        <row r="677">
          <cell r="A677" t="str">
            <v>40</v>
          </cell>
          <cell r="G677">
            <v>100000</v>
          </cell>
          <cell r="I677">
            <v>100000</v>
          </cell>
          <cell r="J677">
            <v>21044.23</v>
          </cell>
        </row>
        <row r="678">
          <cell r="A678" t="str">
            <v>40</v>
          </cell>
        </row>
        <row r="679">
          <cell r="A679" t="str">
            <v>40</v>
          </cell>
        </row>
        <row r="680">
          <cell r="A680" t="str">
            <v>40</v>
          </cell>
          <cell r="D680">
            <v>3100.58</v>
          </cell>
          <cell r="G680">
            <v>800</v>
          </cell>
          <cell r="I680">
            <v>0</v>
          </cell>
          <cell r="J680">
            <v>0</v>
          </cell>
        </row>
        <row r="681">
          <cell r="A681" t="str">
            <v>40</v>
          </cell>
          <cell r="G681">
            <v>800</v>
          </cell>
          <cell r="I681">
            <v>0</v>
          </cell>
          <cell r="J681">
            <v>0</v>
          </cell>
        </row>
        <row r="682">
          <cell r="A682" t="str">
            <v>40</v>
          </cell>
        </row>
        <row r="683">
          <cell r="A683" t="str">
            <v>40</v>
          </cell>
        </row>
        <row r="684">
          <cell r="A684" t="str">
            <v>40</v>
          </cell>
          <cell r="D684">
            <v>3100.3209999999999</v>
          </cell>
          <cell r="G684">
            <v>60735</v>
          </cell>
          <cell r="I684">
            <v>0</v>
          </cell>
          <cell r="J684">
            <v>0</v>
          </cell>
        </row>
        <row r="685">
          <cell r="A685" t="str">
            <v>40</v>
          </cell>
          <cell r="D685">
            <v>3100.3220000000001</v>
          </cell>
          <cell r="G685">
            <v>187784</v>
          </cell>
          <cell r="I685">
            <v>55208</v>
          </cell>
          <cell r="J685">
            <v>0</v>
          </cell>
        </row>
        <row r="686">
          <cell r="A686" t="str">
            <v>40</v>
          </cell>
          <cell r="G686">
            <v>248519</v>
          </cell>
          <cell r="I686">
            <v>55208</v>
          </cell>
          <cell r="J686">
            <v>0</v>
          </cell>
        </row>
        <row r="687">
          <cell r="A687" t="str">
            <v>40</v>
          </cell>
        </row>
        <row r="688">
          <cell r="A688" t="str">
            <v>40</v>
          </cell>
          <cell r="G688">
            <v>379319</v>
          </cell>
          <cell r="I688">
            <v>185208</v>
          </cell>
          <cell r="J688">
            <v>29064.13</v>
          </cell>
        </row>
        <row r="689">
          <cell r="A689" t="str">
            <v>40</v>
          </cell>
        </row>
        <row r="690">
          <cell r="A690" t="str">
            <v>40</v>
          </cell>
        </row>
        <row r="691">
          <cell r="A691" t="str">
            <v>40</v>
          </cell>
        </row>
        <row r="692">
          <cell r="A692" t="str">
            <v>40</v>
          </cell>
          <cell r="D692">
            <v>3100.13</v>
          </cell>
          <cell r="G692">
            <v>2500</v>
          </cell>
          <cell r="I692">
            <v>2500</v>
          </cell>
          <cell r="J692">
            <v>1356</v>
          </cell>
        </row>
        <row r="693">
          <cell r="A693" t="str">
            <v>40</v>
          </cell>
          <cell r="G693">
            <v>2500</v>
          </cell>
          <cell r="I693">
            <v>2500</v>
          </cell>
          <cell r="J693">
            <v>1356</v>
          </cell>
        </row>
        <row r="694">
          <cell r="A694" t="str">
            <v>40</v>
          </cell>
        </row>
        <row r="695">
          <cell r="A695" t="str">
            <v>40</v>
          </cell>
        </row>
        <row r="696">
          <cell r="A696" t="str">
            <v>40</v>
          </cell>
          <cell r="D696">
            <v>3100.26</v>
          </cell>
          <cell r="G696">
            <v>25000</v>
          </cell>
          <cell r="I696">
            <v>25000</v>
          </cell>
          <cell r="J696">
            <v>15581.16</v>
          </cell>
        </row>
        <row r="697">
          <cell r="A697" t="str">
            <v>40</v>
          </cell>
          <cell r="G697">
            <v>25000</v>
          </cell>
          <cell r="I697">
            <v>25000</v>
          </cell>
          <cell r="J697">
            <v>15581.16</v>
          </cell>
        </row>
        <row r="698">
          <cell r="A698" t="str">
            <v>40</v>
          </cell>
        </row>
        <row r="699">
          <cell r="A699" t="str">
            <v>40</v>
          </cell>
        </row>
        <row r="700">
          <cell r="A700" t="str">
            <v>40</v>
          </cell>
          <cell r="D700">
            <v>3100.2640000000001</v>
          </cell>
          <cell r="G700">
            <v>0</v>
          </cell>
          <cell r="I700">
            <v>0</v>
          </cell>
          <cell r="J700">
            <v>0</v>
          </cell>
        </row>
        <row r="701">
          <cell r="A701" t="str">
            <v>40</v>
          </cell>
          <cell r="D701">
            <v>3100.2651999999998</v>
          </cell>
          <cell r="G701">
            <v>0</v>
          </cell>
          <cell r="I701">
            <v>0</v>
          </cell>
          <cell r="J701">
            <v>0</v>
          </cell>
        </row>
        <row r="702">
          <cell r="A702" t="str">
            <v>40</v>
          </cell>
          <cell r="D702">
            <v>3100.2653</v>
          </cell>
          <cell r="G702">
            <v>0</v>
          </cell>
          <cell r="I702">
            <v>0</v>
          </cell>
          <cell r="J702">
            <v>0</v>
          </cell>
        </row>
        <row r="703">
          <cell r="A703" t="str">
            <v>40</v>
          </cell>
          <cell r="G703">
            <v>0</v>
          </cell>
          <cell r="I703">
            <v>0</v>
          </cell>
          <cell r="J703">
            <v>0</v>
          </cell>
        </row>
        <row r="704">
          <cell r="A704" t="str">
            <v>40</v>
          </cell>
        </row>
        <row r="705">
          <cell r="A705" t="str">
            <v>40</v>
          </cell>
          <cell r="G705">
            <v>27500</v>
          </cell>
          <cell r="I705">
            <v>27500</v>
          </cell>
          <cell r="J705">
            <v>16937.16</v>
          </cell>
        </row>
        <row r="706">
          <cell r="A706" t="str">
            <v>40</v>
          </cell>
        </row>
        <row r="707">
          <cell r="A707" t="str">
            <v>40</v>
          </cell>
        </row>
        <row r="708">
          <cell r="A708" t="str">
            <v>40</v>
          </cell>
        </row>
        <row r="709">
          <cell r="A709" t="str">
            <v>40</v>
          </cell>
          <cell r="D709">
            <v>3100.42</v>
          </cell>
          <cell r="G709">
            <v>2000</v>
          </cell>
          <cell r="I709">
            <v>2000</v>
          </cell>
          <cell r="J709">
            <v>1048</v>
          </cell>
        </row>
        <row r="710">
          <cell r="A710" t="str">
            <v>40</v>
          </cell>
          <cell r="D710">
            <v>3100.45</v>
          </cell>
          <cell r="G710">
            <v>5000</v>
          </cell>
          <cell r="I710">
            <v>5000</v>
          </cell>
          <cell r="J710">
            <v>378.35</v>
          </cell>
        </row>
        <row r="711">
          <cell r="A711" t="str">
            <v>40</v>
          </cell>
          <cell r="G711">
            <v>7000</v>
          </cell>
          <cell r="I711">
            <v>7000</v>
          </cell>
          <cell r="J711">
            <v>1426.35</v>
          </cell>
        </row>
        <row r="712">
          <cell r="A712" t="str">
            <v>40</v>
          </cell>
        </row>
        <row r="713">
          <cell r="A713" t="str">
            <v>40</v>
          </cell>
        </row>
        <row r="714">
          <cell r="A714" t="str">
            <v>40</v>
          </cell>
          <cell r="D714">
            <v>3100.46</v>
          </cell>
          <cell r="G714">
            <v>0</v>
          </cell>
          <cell r="I714">
            <v>0</v>
          </cell>
          <cell r="J714">
            <v>0</v>
          </cell>
        </row>
        <row r="715">
          <cell r="A715" t="str">
            <v>40</v>
          </cell>
          <cell r="G715">
            <v>0</v>
          </cell>
          <cell r="I715">
            <v>0</v>
          </cell>
          <cell r="J715">
            <v>0</v>
          </cell>
        </row>
        <row r="716">
          <cell r="A716" t="str">
            <v>40</v>
          </cell>
        </row>
        <row r="717">
          <cell r="A717" t="str">
            <v>40</v>
          </cell>
          <cell r="G717">
            <v>7000</v>
          </cell>
          <cell r="I717">
            <v>7000</v>
          </cell>
          <cell r="J717">
            <v>1426.35</v>
          </cell>
        </row>
        <row r="718">
          <cell r="A718" t="str">
            <v>40</v>
          </cell>
        </row>
        <row r="719">
          <cell r="A719" t="str">
            <v>40</v>
          </cell>
        </row>
        <row r="720">
          <cell r="A720" t="str">
            <v>40</v>
          </cell>
        </row>
        <row r="721">
          <cell r="A721" t="str">
            <v>40</v>
          </cell>
          <cell r="D721">
            <v>3100.5</v>
          </cell>
          <cell r="G721">
            <v>0</v>
          </cell>
          <cell r="I721">
            <v>0</v>
          </cell>
          <cell r="J721">
            <v>2536.5300000000002</v>
          </cell>
        </row>
        <row r="722">
          <cell r="A722" t="str">
            <v>40</v>
          </cell>
          <cell r="G722">
            <v>0</v>
          </cell>
          <cell r="I722">
            <v>0</v>
          </cell>
          <cell r="J722">
            <v>2536.5300000000002</v>
          </cell>
        </row>
        <row r="723">
          <cell r="A723" t="str">
            <v>40</v>
          </cell>
        </row>
        <row r="724">
          <cell r="A724" t="str">
            <v>40</v>
          </cell>
          <cell r="G724">
            <v>0</v>
          </cell>
          <cell r="I724">
            <v>0</v>
          </cell>
          <cell r="J724">
            <v>2536.5300000000002</v>
          </cell>
        </row>
        <row r="725">
          <cell r="A725" t="str">
            <v>40</v>
          </cell>
        </row>
        <row r="726">
          <cell r="A726" t="str">
            <v>40</v>
          </cell>
        </row>
        <row r="727">
          <cell r="A727" t="str">
            <v>40</v>
          </cell>
          <cell r="D727">
            <v>3600.1</v>
          </cell>
          <cell r="G727">
            <v>20000</v>
          </cell>
          <cell r="I727">
            <v>20000</v>
          </cell>
          <cell r="J727">
            <v>4337.33</v>
          </cell>
        </row>
        <row r="728">
          <cell r="A728" t="str">
            <v>40</v>
          </cell>
          <cell r="G728">
            <v>20000</v>
          </cell>
          <cell r="I728">
            <v>20000</v>
          </cell>
          <cell r="J728">
            <v>4337.33</v>
          </cell>
        </row>
        <row r="729">
          <cell r="A729" t="str">
            <v>40</v>
          </cell>
        </row>
        <row r="730">
          <cell r="A730" t="str">
            <v>40</v>
          </cell>
        </row>
        <row r="731">
          <cell r="A731" t="str">
            <v>40</v>
          </cell>
        </row>
        <row r="732">
          <cell r="A732" t="str">
            <v>40</v>
          </cell>
          <cell r="D732">
            <v>3100.87</v>
          </cell>
          <cell r="G732">
            <v>0</v>
          </cell>
          <cell r="I732">
            <v>0</v>
          </cell>
          <cell r="J732">
            <v>0</v>
          </cell>
        </row>
        <row r="733">
          <cell r="A733" t="str">
            <v>40</v>
          </cell>
          <cell r="D733">
            <v>3600.9</v>
          </cell>
          <cell r="G733">
            <v>0</v>
          </cell>
          <cell r="I733">
            <v>0</v>
          </cell>
          <cell r="J733">
            <v>0</v>
          </cell>
        </row>
        <row r="734">
          <cell r="A734" t="str">
            <v>40</v>
          </cell>
          <cell r="G734">
            <v>0</v>
          </cell>
          <cell r="I734">
            <v>0</v>
          </cell>
          <cell r="J734">
            <v>0</v>
          </cell>
        </row>
        <row r="735">
          <cell r="A735" t="str">
            <v>40</v>
          </cell>
        </row>
        <row r="736">
          <cell r="A736" t="str">
            <v>40</v>
          </cell>
          <cell r="G736">
            <v>0</v>
          </cell>
          <cell r="I736">
            <v>0</v>
          </cell>
          <cell r="J736">
            <v>0</v>
          </cell>
        </row>
        <row r="737">
          <cell r="A737" t="str">
            <v>40</v>
          </cell>
        </row>
        <row r="738">
          <cell r="A738" t="str">
            <v>40</v>
          </cell>
        </row>
        <row r="739">
          <cell r="A739" t="str">
            <v>40</v>
          </cell>
          <cell r="D739">
            <v>3100.1</v>
          </cell>
          <cell r="G739">
            <v>254050</v>
          </cell>
          <cell r="I739">
            <v>0</v>
          </cell>
          <cell r="J739">
            <v>0</v>
          </cell>
        </row>
        <row r="740">
          <cell r="A740" t="str">
            <v>40</v>
          </cell>
          <cell r="D740">
            <v>3800.1</v>
          </cell>
          <cell r="G740">
            <v>0</v>
          </cell>
          <cell r="I740">
            <v>242111</v>
          </cell>
          <cell r="J740">
            <v>242111</v>
          </cell>
        </row>
        <row r="741">
          <cell r="A741" t="str">
            <v>40</v>
          </cell>
          <cell r="G741">
            <v>254050</v>
          </cell>
          <cell r="I741">
            <v>242111</v>
          </cell>
          <cell r="J741">
            <v>242111</v>
          </cell>
        </row>
        <row r="742">
          <cell r="A742" t="str">
            <v>40</v>
          </cell>
        </row>
        <row r="743">
          <cell r="A743" t="str">
            <v>40</v>
          </cell>
          <cell r="G743">
            <v>987869</v>
          </cell>
          <cell r="I743">
            <v>781819</v>
          </cell>
          <cell r="J743">
            <v>378099.95</v>
          </cell>
        </row>
        <row r="744">
          <cell r="A744" t="str">
            <v>40</v>
          </cell>
        </row>
        <row r="745">
          <cell r="A745" t="str">
            <v>40</v>
          </cell>
        </row>
        <row r="746">
          <cell r="A746" t="str">
            <v>40</v>
          </cell>
        </row>
        <row r="747">
          <cell r="A747" t="str">
            <v>40</v>
          </cell>
          <cell r="D747">
            <v>4100.1000000000004</v>
          </cell>
          <cell r="G747">
            <v>74200</v>
          </cell>
          <cell r="I747">
            <v>74200</v>
          </cell>
          <cell r="J747">
            <v>16500</v>
          </cell>
        </row>
        <row r="748">
          <cell r="A748" t="str">
            <v>40</v>
          </cell>
          <cell r="D748">
            <v>4100.1499999999996</v>
          </cell>
          <cell r="G748">
            <v>4400</v>
          </cell>
          <cell r="I748">
            <v>4600</v>
          </cell>
          <cell r="J748">
            <v>1023</v>
          </cell>
        </row>
        <row r="749">
          <cell r="A749" t="str">
            <v>40</v>
          </cell>
          <cell r="D749">
            <v>4100.16</v>
          </cell>
          <cell r="G749">
            <v>1000</v>
          </cell>
          <cell r="I749">
            <v>1100</v>
          </cell>
          <cell r="J749">
            <v>239.25</v>
          </cell>
        </row>
        <row r="750">
          <cell r="A750" t="str">
            <v>40</v>
          </cell>
          <cell r="D750">
            <v>4100.2</v>
          </cell>
          <cell r="G750">
            <v>250</v>
          </cell>
          <cell r="I750">
            <v>250</v>
          </cell>
          <cell r="J750">
            <v>0</v>
          </cell>
        </row>
        <row r="751">
          <cell r="A751" t="str">
            <v>40</v>
          </cell>
          <cell r="D751">
            <v>4100.21</v>
          </cell>
          <cell r="G751">
            <v>1700</v>
          </cell>
          <cell r="I751">
            <v>1800</v>
          </cell>
          <cell r="J751">
            <v>0</v>
          </cell>
        </row>
        <row r="752">
          <cell r="A752" t="str">
            <v>40</v>
          </cell>
          <cell r="D752">
            <v>4100.22</v>
          </cell>
          <cell r="G752">
            <v>2000</v>
          </cell>
          <cell r="I752">
            <v>3000</v>
          </cell>
          <cell r="J752">
            <v>0</v>
          </cell>
        </row>
        <row r="753">
          <cell r="A753" t="str">
            <v>40</v>
          </cell>
          <cell r="D753">
            <v>4100.2299999999996</v>
          </cell>
          <cell r="G753">
            <v>1000</v>
          </cell>
          <cell r="I753">
            <v>1000</v>
          </cell>
          <cell r="J753">
            <v>0</v>
          </cell>
        </row>
        <row r="754">
          <cell r="A754" t="str">
            <v>40</v>
          </cell>
          <cell r="D754">
            <v>4100.24</v>
          </cell>
          <cell r="G754">
            <v>1000</v>
          </cell>
          <cell r="I754">
            <v>1000</v>
          </cell>
          <cell r="J754">
            <v>0</v>
          </cell>
        </row>
        <row r="755">
          <cell r="A755" t="str">
            <v>40</v>
          </cell>
          <cell r="D755">
            <v>4100.2550000000001</v>
          </cell>
          <cell r="G755">
            <v>1000</v>
          </cell>
          <cell r="I755">
            <v>300</v>
          </cell>
          <cell r="J755">
            <v>0</v>
          </cell>
        </row>
        <row r="756">
          <cell r="A756" t="str">
            <v>40</v>
          </cell>
          <cell r="D756">
            <v>4100.28</v>
          </cell>
          <cell r="G756">
            <v>300</v>
          </cell>
          <cell r="I756">
            <v>1500</v>
          </cell>
          <cell r="J756">
            <v>53.76</v>
          </cell>
        </row>
        <row r="757">
          <cell r="A757" t="str">
            <v>40</v>
          </cell>
          <cell r="D757">
            <v>4100.3100000000004</v>
          </cell>
          <cell r="G757">
            <v>40000</v>
          </cell>
          <cell r="I757">
            <v>40000</v>
          </cell>
          <cell r="J757">
            <v>4488</v>
          </cell>
        </row>
        <row r="758">
          <cell r="A758" t="str">
            <v>40</v>
          </cell>
          <cell r="D758">
            <v>4100.32</v>
          </cell>
          <cell r="G758">
            <v>10000</v>
          </cell>
          <cell r="I758">
            <v>10000</v>
          </cell>
          <cell r="J758">
            <v>0</v>
          </cell>
        </row>
        <row r="759">
          <cell r="A759" t="str">
            <v>40</v>
          </cell>
          <cell r="D759">
            <v>4100.33</v>
          </cell>
          <cell r="G759">
            <v>1000</v>
          </cell>
          <cell r="I759">
            <v>1000</v>
          </cell>
          <cell r="J759">
            <v>0</v>
          </cell>
        </row>
        <row r="760">
          <cell r="A760" t="str">
            <v>40</v>
          </cell>
          <cell r="D760">
            <v>4100.3599999999997</v>
          </cell>
          <cell r="G760">
            <v>500</v>
          </cell>
          <cell r="I760">
            <v>1000</v>
          </cell>
          <cell r="J760">
            <v>0</v>
          </cell>
        </row>
        <row r="761">
          <cell r="A761" t="str">
            <v>40</v>
          </cell>
          <cell r="D761">
            <v>4100.37</v>
          </cell>
          <cell r="G761">
            <v>2500</v>
          </cell>
          <cell r="I761">
            <v>2500</v>
          </cell>
          <cell r="J761">
            <v>3070.61</v>
          </cell>
        </row>
        <row r="762">
          <cell r="A762" t="str">
            <v>40</v>
          </cell>
          <cell r="D762">
            <v>4100.3900000000003</v>
          </cell>
          <cell r="G762">
            <v>500</v>
          </cell>
          <cell r="I762">
            <v>1000</v>
          </cell>
          <cell r="J762">
            <v>201</v>
          </cell>
        </row>
        <row r="763">
          <cell r="A763" t="str">
            <v>40</v>
          </cell>
          <cell r="D763">
            <v>4100.42</v>
          </cell>
          <cell r="G763">
            <v>8000</v>
          </cell>
          <cell r="I763">
            <v>5161</v>
          </cell>
          <cell r="J763">
            <v>0</v>
          </cell>
        </row>
        <row r="764">
          <cell r="A764" t="str">
            <v>40</v>
          </cell>
          <cell r="D764">
            <v>4100.51</v>
          </cell>
          <cell r="G764">
            <v>18500</v>
          </cell>
          <cell r="I764">
            <v>19000</v>
          </cell>
          <cell r="J764">
            <v>10126.07</v>
          </cell>
        </row>
        <row r="765">
          <cell r="A765" t="str">
            <v>40</v>
          </cell>
          <cell r="D765">
            <v>4100.5200000000004</v>
          </cell>
          <cell r="G765">
            <v>2500</v>
          </cell>
          <cell r="I765">
            <v>2500</v>
          </cell>
          <cell r="J765">
            <v>-63.78</v>
          </cell>
        </row>
        <row r="766">
          <cell r="A766" t="str">
            <v>40</v>
          </cell>
          <cell r="D766">
            <v>4100.59</v>
          </cell>
          <cell r="G766">
            <v>400</v>
          </cell>
          <cell r="I766">
            <v>500</v>
          </cell>
          <cell r="J766">
            <v>267.73</v>
          </cell>
        </row>
        <row r="767">
          <cell r="A767" t="str">
            <v>40</v>
          </cell>
          <cell r="D767">
            <v>4100.6000000000004</v>
          </cell>
          <cell r="G767">
            <v>20000</v>
          </cell>
          <cell r="I767">
            <v>20000</v>
          </cell>
          <cell r="J767">
            <v>0</v>
          </cell>
        </row>
        <row r="768">
          <cell r="A768" t="str">
            <v>40</v>
          </cell>
          <cell r="D768">
            <v>4100.625</v>
          </cell>
          <cell r="G768">
            <v>25000</v>
          </cell>
          <cell r="I768">
            <v>12000</v>
          </cell>
          <cell r="J768">
            <v>0</v>
          </cell>
        </row>
        <row r="769">
          <cell r="A769" t="str">
            <v>40</v>
          </cell>
          <cell r="D769">
            <v>4100.6260000000002</v>
          </cell>
          <cell r="G769">
            <v>0</v>
          </cell>
          <cell r="I769">
            <v>0</v>
          </cell>
          <cell r="J769">
            <v>0</v>
          </cell>
        </row>
        <row r="770">
          <cell r="A770" t="str">
            <v>40</v>
          </cell>
          <cell r="D770">
            <v>4100.6270000000004</v>
          </cell>
          <cell r="G770">
            <v>12000</v>
          </cell>
          <cell r="I770">
            <v>12000</v>
          </cell>
          <cell r="J770">
            <v>1560</v>
          </cell>
        </row>
        <row r="771">
          <cell r="A771" t="str">
            <v>40</v>
          </cell>
          <cell r="D771">
            <v>4100.6499999999996</v>
          </cell>
          <cell r="G771">
            <v>25000</v>
          </cell>
          <cell r="I771">
            <v>25000</v>
          </cell>
          <cell r="J771">
            <v>0</v>
          </cell>
        </row>
        <row r="772">
          <cell r="A772" t="str">
            <v>40</v>
          </cell>
          <cell r="D772">
            <v>4100.8500000000004</v>
          </cell>
          <cell r="G772">
            <v>800</v>
          </cell>
          <cell r="I772">
            <v>0</v>
          </cell>
          <cell r="J772">
            <v>0</v>
          </cell>
        </row>
        <row r="773">
          <cell r="A773" t="str">
            <v>40</v>
          </cell>
          <cell r="D773">
            <v>4100.87</v>
          </cell>
          <cell r="G773">
            <v>500</v>
          </cell>
          <cell r="I773">
            <v>500</v>
          </cell>
          <cell r="J773">
            <v>0</v>
          </cell>
        </row>
        <row r="774">
          <cell r="A774" t="str">
            <v>40</v>
          </cell>
          <cell r="D774">
            <v>4100.8710000000001</v>
          </cell>
          <cell r="G774">
            <v>0</v>
          </cell>
          <cell r="I774">
            <v>1000</v>
          </cell>
          <cell r="J774">
            <v>10</v>
          </cell>
        </row>
        <row r="775">
          <cell r="A775" t="str">
            <v>40</v>
          </cell>
          <cell r="D775">
            <v>4100.88</v>
          </cell>
          <cell r="G775">
            <v>0</v>
          </cell>
          <cell r="I775">
            <v>200</v>
          </cell>
          <cell r="J775">
            <v>0</v>
          </cell>
        </row>
        <row r="776">
          <cell r="A776" t="str">
            <v>40</v>
          </cell>
          <cell r="G776">
            <v>254050</v>
          </cell>
          <cell r="I776">
            <v>242111</v>
          </cell>
          <cell r="J776">
            <v>37475.64</v>
          </cell>
        </row>
        <row r="777">
          <cell r="A777" t="str">
            <v>40</v>
          </cell>
        </row>
        <row r="778">
          <cell r="A778" t="str">
            <v>40</v>
          </cell>
        </row>
        <row r="779">
          <cell r="A779" t="str">
            <v>40</v>
          </cell>
          <cell r="D779">
            <v>4100.2420000000002</v>
          </cell>
          <cell r="G779">
            <v>60735</v>
          </cell>
          <cell r="I779">
            <v>0</v>
          </cell>
          <cell r="J779">
            <v>0</v>
          </cell>
        </row>
        <row r="780">
          <cell r="A780" t="str">
            <v>40</v>
          </cell>
          <cell r="D780">
            <v>4100.2430000000004</v>
          </cell>
          <cell r="G780">
            <v>187784</v>
          </cell>
          <cell r="I780">
            <v>55208</v>
          </cell>
          <cell r="J780">
            <v>0</v>
          </cell>
        </row>
        <row r="781">
          <cell r="A781" t="str">
            <v>40</v>
          </cell>
          <cell r="G781">
            <v>248519</v>
          </cell>
          <cell r="I781">
            <v>55208</v>
          </cell>
          <cell r="J781">
            <v>0</v>
          </cell>
        </row>
        <row r="782">
          <cell r="A782" t="str">
            <v>40</v>
          </cell>
        </row>
        <row r="783">
          <cell r="A783" t="str">
            <v>40</v>
          </cell>
        </row>
        <row r="784">
          <cell r="A784" t="str">
            <v>40</v>
          </cell>
          <cell r="D784">
            <v>4100.8900000000003</v>
          </cell>
          <cell r="G784">
            <v>0</v>
          </cell>
          <cell r="I784">
            <v>0</v>
          </cell>
          <cell r="J784">
            <v>0</v>
          </cell>
        </row>
        <row r="785">
          <cell r="A785" t="str">
            <v>40</v>
          </cell>
          <cell r="G785">
            <v>0</v>
          </cell>
          <cell r="I785">
            <v>0</v>
          </cell>
          <cell r="J785">
            <v>0</v>
          </cell>
        </row>
        <row r="786">
          <cell r="A786" t="str">
            <v>40</v>
          </cell>
        </row>
        <row r="787">
          <cell r="A787" t="str">
            <v>40</v>
          </cell>
        </row>
        <row r="788">
          <cell r="A788" t="str">
            <v>40</v>
          </cell>
          <cell r="D788">
            <v>4100.9279999999999</v>
          </cell>
          <cell r="G788">
            <v>485300</v>
          </cell>
          <cell r="I788">
            <v>484500</v>
          </cell>
          <cell r="J788">
            <v>130435.09</v>
          </cell>
        </row>
        <row r="789">
          <cell r="A789" t="str">
            <v>40</v>
          </cell>
          <cell r="G789">
            <v>485300</v>
          </cell>
          <cell r="I789">
            <v>484500</v>
          </cell>
          <cell r="J789">
            <v>130435.09</v>
          </cell>
        </row>
        <row r="790">
          <cell r="A790" t="str">
            <v>40</v>
          </cell>
        </row>
        <row r="791">
          <cell r="A791" t="str">
            <v>40</v>
          </cell>
          <cell r="G791">
            <v>987869</v>
          </cell>
          <cell r="I791">
            <v>781819</v>
          </cell>
          <cell r="J791">
            <v>167910.73</v>
          </cell>
        </row>
        <row r="792">
          <cell r="A792" t="str">
            <v>40</v>
          </cell>
        </row>
        <row r="793">
          <cell r="A793" t="str">
            <v>40</v>
          </cell>
          <cell r="G793">
            <v>0</v>
          </cell>
          <cell r="I793">
            <v>0</v>
          </cell>
          <cell r="J793">
            <v>210189.22</v>
          </cell>
        </row>
        <row r="794">
          <cell r="A794" t="str">
            <v>40</v>
          </cell>
        </row>
        <row r="795">
          <cell r="A795" t="str">
            <v>40</v>
          </cell>
        </row>
        <row r="796">
          <cell r="A796" t="str">
            <v>40</v>
          </cell>
        </row>
        <row r="797">
          <cell r="A797" t="str">
            <v>40</v>
          </cell>
        </row>
        <row r="798">
          <cell r="A798" t="str">
            <v>40</v>
          </cell>
        </row>
        <row r="799">
          <cell r="A799" t="str">
            <v>43</v>
          </cell>
        </row>
        <row r="800">
          <cell r="A800" t="str">
            <v>43</v>
          </cell>
        </row>
        <row r="801">
          <cell r="A801" t="str">
            <v>43</v>
          </cell>
          <cell r="D801" t="str">
            <v xml:space="preserve"> Account No.</v>
          </cell>
          <cell r="G801" t="str">
            <v>2024_x000D_ Budget</v>
          </cell>
          <cell r="I801" t="str">
            <v>Original Budget</v>
          </cell>
          <cell r="J801" t="str">
            <v>2025_x000D_ YTD_x000D_ Actual</v>
          </cell>
        </row>
        <row r="802">
          <cell r="A802" t="str">
            <v>43</v>
          </cell>
        </row>
        <row r="803">
          <cell r="A803" t="str">
            <v>43</v>
          </cell>
        </row>
        <row r="804">
          <cell r="A804" t="str">
            <v>43</v>
          </cell>
        </row>
        <row r="805">
          <cell r="A805" t="str">
            <v>43</v>
          </cell>
        </row>
        <row r="806">
          <cell r="A806" t="str">
            <v>43</v>
          </cell>
          <cell r="D806">
            <v>3100.87</v>
          </cell>
          <cell r="G806">
            <v>0</v>
          </cell>
          <cell r="I806">
            <v>0</v>
          </cell>
          <cell r="J806">
            <v>0</v>
          </cell>
        </row>
        <row r="807">
          <cell r="A807" t="str">
            <v>43</v>
          </cell>
          <cell r="G807">
            <v>0</v>
          </cell>
          <cell r="I807">
            <v>0</v>
          </cell>
          <cell r="J807">
            <v>0</v>
          </cell>
        </row>
        <row r="808">
          <cell r="A808" t="str">
            <v>43</v>
          </cell>
        </row>
        <row r="809">
          <cell r="A809" t="str">
            <v>43</v>
          </cell>
          <cell r="G809">
            <v>0</v>
          </cell>
          <cell r="I809">
            <v>0</v>
          </cell>
          <cell r="J809">
            <v>0</v>
          </cell>
        </row>
        <row r="810">
          <cell r="A810" t="str">
            <v>43</v>
          </cell>
        </row>
        <row r="811">
          <cell r="A811" t="str">
            <v>43</v>
          </cell>
        </row>
        <row r="812">
          <cell r="A812" t="str">
            <v>43</v>
          </cell>
          <cell r="D812">
            <v>3800.9</v>
          </cell>
          <cell r="G812">
            <v>0</v>
          </cell>
          <cell r="I812">
            <v>0</v>
          </cell>
          <cell r="J812">
            <v>0</v>
          </cell>
        </row>
        <row r="813">
          <cell r="A813" t="str">
            <v>43</v>
          </cell>
          <cell r="G813">
            <v>0</v>
          </cell>
          <cell r="I813">
            <v>0</v>
          </cell>
          <cell r="J813">
            <v>0</v>
          </cell>
        </row>
        <row r="814">
          <cell r="A814" t="str">
            <v>43</v>
          </cell>
        </row>
        <row r="815">
          <cell r="A815" t="str">
            <v>43</v>
          </cell>
          <cell r="G815">
            <v>0</v>
          </cell>
          <cell r="I815">
            <v>0</v>
          </cell>
          <cell r="J815">
            <v>0</v>
          </cell>
        </row>
        <row r="816">
          <cell r="A816" t="str">
            <v>43</v>
          </cell>
        </row>
        <row r="817">
          <cell r="A817" t="str">
            <v>43</v>
          </cell>
        </row>
        <row r="818">
          <cell r="A818" t="str">
            <v>43</v>
          </cell>
        </row>
        <row r="819">
          <cell r="A819" t="str">
            <v>43</v>
          </cell>
          <cell r="D819">
            <v>4100.2</v>
          </cell>
          <cell r="G819">
            <v>0</v>
          </cell>
          <cell r="I819">
            <v>0</v>
          </cell>
          <cell r="J819">
            <v>270.95</v>
          </cell>
        </row>
        <row r="820">
          <cell r="A820" t="str">
            <v>43</v>
          </cell>
          <cell r="G820">
            <v>0</v>
          </cell>
          <cell r="I820">
            <v>0</v>
          </cell>
          <cell r="J820">
            <v>270.95</v>
          </cell>
        </row>
        <row r="821">
          <cell r="A821" t="str">
            <v>43</v>
          </cell>
        </row>
        <row r="822">
          <cell r="A822" t="str">
            <v>43</v>
          </cell>
          <cell r="G822">
            <v>0</v>
          </cell>
          <cell r="I822">
            <v>0</v>
          </cell>
          <cell r="J822">
            <v>270.95</v>
          </cell>
        </row>
        <row r="823">
          <cell r="A823" t="str">
            <v>43</v>
          </cell>
        </row>
        <row r="824">
          <cell r="A824" t="str">
            <v>43</v>
          </cell>
          <cell r="G824">
            <v>0</v>
          </cell>
          <cell r="I824">
            <v>0</v>
          </cell>
          <cell r="J824">
            <v>-270.95</v>
          </cell>
        </row>
        <row r="825">
          <cell r="A825" t="str">
            <v>43</v>
          </cell>
        </row>
        <row r="826">
          <cell r="A826" t="str">
            <v>43</v>
          </cell>
        </row>
        <row r="827">
          <cell r="A827" t="str">
            <v>43</v>
          </cell>
        </row>
        <row r="828">
          <cell r="A828" t="str">
            <v>43</v>
          </cell>
        </row>
        <row r="829">
          <cell r="A829" t="str">
            <v>43</v>
          </cell>
        </row>
        <row r="830">
          <cell r="A830" t="str">
            <v>50</v>
          </cell>
        </row>
        <row r="831">
          <cell r="A831" t="str">
            <v>50</v>
          </cell>
        </row>
        <row r="832">
          <cell r="A832" t="str">
            <v>50</v>
          </cell>
          <cell r="D832" t="str">
            <v xml:space="preserve"> Account No.</v>
          </cell>
          <cell r="G832" t="str">
            <v>2024_x000D_ Budget</v>
          </cell>
          <cell r="I832" t="str">
            <v>Original Budget</v>
          </cell>
          <cell r="J832" t="str">
            <v>2025_x000D_ YTD_x000D_ Actual</v>
          </cell>
        </row>
        <row r="833">
          <cell r="A833" t="str">
            <v>50</v>
          </cell>
        </row>
        <row r="834">
          <cell r="A834" t="str">
            <v>50</v>
          </cell>
        </row>
        <row r="835">
          <cell r="A835" t="str">
            <v>50</v>
          </cell>
        </row>
        <row r="836">
          <cell r="A836" t="str">
            <v>50</v>
          </cell>
        </row>
        <row r="837">
          <cell r="A837" t="str">
            <v>50</v>
          </cell>
          <cell r="D837">
            <v>3100.3</v>
          </cell>
          <cell r="G837">
            <v>6300000</v>
          </cell>
          <cell r="I837">
            <v>6300000</v>
          </cell>
          <cell r="J837">
            <v>1710062.66</v>
          </cell>
        </row>
        <row r="838">
          <cell r="A838" t="str">
            <v>50</v>
          </cell>
          <cell r="G838">
            <v>6300000</v>
          </cell>
          <cell r="I838">
            <v>6300000</v>
          </cell>
          <cell r="J838">
            <v>1710062.66</v>
          </cell>
        </row>
        <row r="839">
          <cell r="A839" t="str">
            <v>50</v>
          </cell>
        </row>
        <row r="840">
          <cell r="A840" t="str">
            <v>50</v>
          </cell>
        </row>
        <row r="841">
          <cell r="A841" t="str">
            <v>50</v>
          </cell>
          <cell r="D841">
            <v>3100.4009999999998</v>
          </cell>
          <cell r="G841">
            <v>0</v>
          </cell>
          <cell r="I841">
            <v>0</v>
          </cell>
          <cell r="J841">
            <v>2818</v>
          </cell>
        </row>
        <row r="842">
          <cell r="A842" t="str">
            <v>50</v>
          </cell>
          <cell r="G842">
            <v>0</v>
          </cell>
          <cell r="I842">
            <v>0</v>
          </cell>
          <cell r="J842">
            <v>2818</v>
          </cell>
        </row>
        <row r="843">
          <cell r="A843" t="str">
            <v>50</v>
          </cell>
        </row>
        <row r="844">
          <cell r="A844" t="str">
            <v>50</v>
          </cell>
          <cell r="G844">
            <v>6300000</v>
          </cell>
          <cell r="I844">
            <v>6300000</v>
          </cell>
          <cell r="J844">
            <v>1712880.66</v>
          </cell>
        </row>
        <row r="845">
          <cell r="A845" t="str">
            <v>50</v>
          </cell>
        </row>
        <row r="846">
          <cell r="A846" t="str">
            <v>50</v>
          </cell>
        </row>
        <row r="847">
          <cell r="A847" t="str">
            <v>50</v>
          </cell>
        </row>
        <row r="848">
          <cell r="A848" t="str">
            <v>50</v>
          </cell>
          <cell r="D848">
            <v>3100.32</v>
          </cell>
          <cell r="G848">
            <v>0</v>
          </cell>
          <cell r="I848">
            <v>0</v>
          </cell>
          <cell r="J848">
            <v>0</v>
          </cell>
        </row>
        <row r="849">
          <cell r="A849" t="str">
            <v>50</v>
          </cell>
          <cell r="D849">
            <v>3100.35</v>
          </cell>
          <cell r="G849">
            <v>600000</v>
          </cell>
          <cell r="I849">
            <v>600000</v>
          </cell>
          <cell r="J849">
            <v>159289.94</v>
          </cell>
        </row>
        <row r="850">
          <cell r="A850" t="str">
            <v>50</v>
          </cell>
          <cell r="G850">
            <v>600000</v>
          </cell>
          <cell r="I850">
            <v>600000</v>
          </cell>
          <cell r="J850">
            <v>159289.94</v>
          </cell>
        </row>
        <row r="851">
          <cell r="A851" t="str">
            <v>50</v>
          </cell>
        </row>
        <row r="852">
          <cell r="A852" t="str">
            <v>50</v>
          </cell>
        </row>
        <row r="853">
          <cell r="A853" t="str">
            <v>50</v>
          </cell>
          <cell r="D853">
            <v>3100.56</v>
          </cell>
          <cell r="G853">
            <v>1600000</v>
          </cell>
          <cell r="I853">
            <v>1600000</v>
          </cell>
          <cell r="J853">
            <v>312552.44</v>
          </cell>
        </row>
        <row r="854">
          <cell r="A854" t="str">
            <v>50</v>
          </cell>
          <cell r="D854">
            <v>3100.5610000000001</v>
          </cell>
          <cell r="G854">
            <v>0</v>
          </cell>
          <cell r="I854">
            <v>0</v>
          </cell>
          <cell r="J854">
            <v>0</v>
          </cell>
        </row>
        <row r="855">
          <cell r="A855" t="str">
            <v>50</v>
          </cell>
          <cell r="G855">
            <v>1600000</v>
          </cell>
          <cell r="I855">
            <v>1600000</v>
          </cell>
          <cell r="J855">
            <v>312552.44</v>
          </cell>
        </row>
        <row r="856">
          <cell r="A856" t="str">
            <v>50</v>
          </cell>
        </row>
        <row r="857">
          <cell r="A857" t="str">
            <v>50</v>
          </cell>
        </row>
        <row r="858">
          <cell r="A858" t="str">
            <v>50</v>
          </cell>
          <cell r="D858">
            <v>3100.58</v>
          </cell>
          <cell r="G858">
            <v>0</v>
          </cell>
          <cell r="I858">
            <v>0</v>
          </cell>
          <cell r="J858">
            <v>0</v>
          </cell>
        </row>
        <row r="859">
          <cell r="A859" t="str">
            <v>50</v>
          </cell>
          <cell r="G859">
            <v>0</v>
          </cell>
          <cell r="I859">
            <v>0</v>
          </cell>
          <cell r="J859">
            <v>0</v>
          </cell>
        </row>
        <row r="860">
          <cell r="A860" t="str">
            <v>50</v>
          </cell>
        </row>
        <row r="861">
          <cell r="A861" t="str">
            <v>50</v>
          </cell>
        </row>
        <row r="862">
          <cell r="A862" t="str">
            <v>50</v>
          </cell>
          <cell r="D862">
            <v>3100.3209999999999</v>
          </cell>
          <cell r="G862">
            <v>0</v>
          </cell>
          <cell r="I862">
            <v>0</v>
          </cell>
          <cell r="J862">
            <v>0</v>
          </cell>
        </row>
        <row r="863">
          <cell r="A863" t="str">
            <v>50</v>
          </cell>
          <cell r="D863">
            <v>3100.3220000000001</v>
          </cell>
          <cell r="G863">
            <v>0</v>
          </cell>
          <cell r="I863">
            <v>3633390</v>
          </cell>
          <cell r="J863">
            <v>0</v>
          </cell>
        </row>
        <row r="864">
          <cell r="A864" t="str">
            <v>50</v>
          </cell>
          <cell r="D864">
            <v>3100.3229999999999</v>
          </cell>
          <cell r="G864">
            <v>0</v>
          </cell>
          <cell r="I864">
            <v>0</v>
          </cell>
          <cell r="J864">
            <v>0</v>
          </cell>
        </row>
        <row r="865">
          <cell r="A865" t="str">
            <v>50</v>
          </cell>
          <cell r="G865">
            <v>0</v>
          </cell>
          <cell r="I865">
            <v>3633390</v>
          </cell>
          <cell r="J865">
            <v>0</v>
          </cell>
        </row>
        <row r="866">
          <cell r="A866" t="str">
            <v>50</v>
          </cell>
        </row>
        <row r="867">
          <cell r="A867" t="str">
            <v>50</v>
          </cell>
          <cell r="G867">
            <v>2200000</v>
          </cell>
          <cell r="I867">
            <v>5833390</v>
          </cell>
          <cell r="J867">
            <v>471842.38</v>
          </cell>
        </row>
        <row r="868">
          <cell r="A868" t="str">
            <v>50</v>
          </cell>
        </row>
        <row r="869">
          <cell r="A869" t="str">
            <v>50</v>
          </cell>
        </row>
        <row r="870">
          <cell r="A870" t="str">
            <v>50</v>
          </cell>
        </row>
        <row r="871">
          <cell r="A871" t="str">
            <v>50</v>
          </cell>
          <cell r="D871">
            <v>3100.13</v>
          </cell>
          <cell r="G871">
            <v>50000</v>
          </cell>
          <cell r="I871">
            <v>50000</v>
          </cell>
          <cell r="J871">
            <v>16255</v>
          </cell>
        </row>
        <row r="872">
          <cell r="A872" t="str">
            <v>50</v>
          </cell>
          <cell r="G872">
            <v>50000</v>
          </cell>
          <cell r="I872">
            <v>50000</v>
          </cell>
          <cell r="J872">
            <v>16255</v>
          </cell>
        </row>
        <row r="873">
          <cell r="A873" t="str">
            <v>50</v>
          </cell>
        </row>
        <row r="874">
          <cell r="A874" t="str">
            <v>50</v>
          </cell>
        </row>
        <row r="875">
          <cell r="A875" t="str">
            <v>50</v>
          </cell>
          <cell r="D875">
            <v>3100.26</v>
          </cell>
          <cell r="G875">
            <v>200000</v>
          </cell>
          <cell r="I875">
            <v>200000</v>
          </cell>
          <cell r="J875">
            <v>70404.72</v>
          </cell>
        </row>
        <row r="876">
          <cell r="A876" t="str">
            <v>50</v>
          </cell>
          <cell r="G876">
            <v>200000</v>
          </cell>
          <cell r="I876">
            <v>200000</v>
          </cell>
          <cell r="J876">
            <v>70404.72</v>
          </cell>
        </row>
        <row r="877">
          <cell r="A877" t="str">
            <v>50</v>
          </cell>
        </row>
        <row r="878">
          <cell r="A878" t="str">
            <v>50</v>
          </cell>
        </row>
        <row r="879">
          <cell r="A879" t="str">
            <v>50</v>
          </cell>
          <cell r="D879">
            <v>3100.2640000000001</v>
          </cell>
          <cell r="G879">
            <v>0</v>
          </cell>
          <cell r="I879">
            <v>0</v>
          </cell>
          <cell r="J879">
            <v>0</v>
          </cell>
        </row>
        <row r="880">
          <cell r="A880" t="str">
            <v>50</v>
          </cell>
          <cell r="G880">
            <v>0</v>
          </cell>
          <cell r="I880">
            <v>0</v>
          </cell>
          <cell r="J880">
            <v>0</v>
          </cell>
        </row>
        <row r="881">
          <cell r="A881" t="str">
            <v>50</v>
          </cell>
        </row>
        <row r="882">
          <cell r="A882" t="str">
            <v>50</v>
          </cell>
          <cell r="G882">
            <v>250000</v>
          </cell>
          <cell r="I882">
            <v>250000</v>
          </cell>
          <cell r="J882">
            <v>86659.72</v>
          </cell>
        </row>
        <row r="883">
          <cell r="A883" t="str">
            <v>50</v>
          </cell>
        </row>
        <row r="884">
          <cell r="A884" t="str">
            <v>50</v>
          </cell>
        </row>
        <row r="885">
          <cell r="A885" t="str">
            <v>50</v>
          </cell>
        </row>
        <row r="886">
          <cell r="A886" t="str">
            <v>50</v>
          </cell>
          <cell r="D886">
            <v>3100.42</v>
          </cell>
          <cell r="G886">
            <v>10000</v>
          </cell>
          <cell r="I886">
            <v>10000</v>
          </cell>
          <cell r="J886">
            <v>500</v>
          </cell>
        </row>
        <row r="887">
          <cell r="A887" t="str">
            <v>50</v>
          </cell>
          <cell r="D887">
            <v>3100.45</v>
          </cell>
          <cell r="G887">
            <v>10000</v>
          </cell>
          <cell r="I887">
            <v>10000</v>
          </cell>
          <cell r="J887">
            <v>0</v>
          </cell>
        </row>
        <row r="888">
          <cell r="A888" t="str">
            <v>50</v>
          </cell>
          <cell r="G888">
            <v>20000</v>
          </cell>
          <cell r="I888">
            <v>20000</v>
          </cell>
          <cell r="J888">
            <v>500</v>
          </cell>
        </row>
        <row r="889">
          <cell r="A889" t="str">
            <v>50</v>
          </cell>
        </row>
        <row r="890">
          <cell r="A890" t="str">
            <v>50</v>
          </cell>
          <cell r="G890">
            <v>20000</v>
          </cell>
          <cell r="I890">
            <v>20000</v>
          </cell>
          <cell r="J890">
            <v>500</v>
          </cell>
        </row>
        <row r="891">
          <cell r="A891" t="str">
            <v>50</v>
          </cell>
        </row>
        <row r="892">
          <cell r="A892" t="str">
            <v>50</v>
          </cell>
        </row>
        <row r="893">
          <cell r="A893" t="str">
            <v>50</v>
          </cell>
        </row>
        <row r="894">
          <cell r="A894" t="str">
            <v>50</v>
          </cell>
          <cell r="D894">
            <v>3100.24</v>
          </cell>
          <cell r="G894">
            <v>1000</v>
          </cell>
          <cell r="I894">
            <v>1000</v>
          </cell>
          <cell r="J894">
            <v>12855.99</v>
          </cell>
        </row>
        <row r="895">
          <cell r="A895" t="str">
            <v>50</v>
          </cell>
          <cell r="G895">
            <v>1000</v>
          </cell>
          <cell r="I895">
            <v>1000</v>
          </cell>
          <cell r="J895">
            <v>12855.99</v>
          </cell>
        </row>
        <row r="896">
          <cell r="A896" t="str">
            <v>50</v>
          </cell>
        </row>
        <row r="897">
          <cell r="A897" t="str">
            <v>50</v>
          </cell>
        </row>
        <row r="898">
          <cell r="A898" t="str">
            <v>50</v>
          </cell>
          <cell r="D898">
            <v>3100.5</v>
          </cell>
          <cell r="G898">
            <v>0</v>
          </cell>
          <cell r="I898">
            <v>0</v>
          </cell>
          <cell r="J898">
            <v>63438.53</v>
          </cell>
        </row>
        <row r="899">
          <cell r="A899" t="str">
            <v>50</v>
          </cell>
          <cell r="G899">
            <v>0</v>
          </cell>
          <cell r="I899">
            <v>0</v>
          </cell>
          <cell r="J899">
            <v>63438.53</v>
          </cell>
        </row>
        <row r="900">
          <cell r="A900" t="str">
            <v>50</v>
          </cell>
        </row>
        <row r="901">
          <cell r="A901" t="str">
            <v>50</v>
          </cell>
          <cell r="G901">
            <v>1000</v>
          </cell>
          <cell r="I901">
            <v>1000</v>
          </cell>
          <cell r="J901">
            <v>76294.52</v>
          </cell>
        </row>
        <row r="902">
          <cell r="A902" t="str">
            <v>50</v>
          </cell>
        </row>
        <row r="903">
          <cell r="A903" t="str">
            <v>50</v>
          </cell>
        </row>
        <row r="904">
          <cell r="A904" t="str">
            <v>50</v>
          </cell>
          <cell r="D904">
            <v>3600.1</v>
          </cell>
          <cell r="G904">
            <v>100000</v>
          </cell>
          <cell r="I904">
            <v>100000</v>
          </cell>
          <cell r="J904">
            <v>69864.88</v>
          </cell>
        </row>
        <row r="905">
          <cell r="A905" t="str">
            <v>50</v>
          </cell>
          <cell r="G905">
            <v>100000</v>
          </cell>
          <cell r="I905">
            <v>100000</v>
          </cell>
          <cell r="J905">
            <v>69864.88</v>
          </cell>
        </row>
        <row r="906">
          <cell r="A906" t="str">
            <v>50</v>
          </cell>
        </row>
        <row r="907">
          <cell r="A907" t="str">
            <v>50</v>
          </cell>
        </row>
        <row r="908">
          <cell r="A908" t="str">
            <v>50</v>
          </cell>
        </row>
        <row r="909">
          <cell r="A909" t="str">
            <v>50</v>
          </cell>
          <cell r="D909">
            <v>3600.9</v>
          </cell>
          <cell r="G909">
            <v>0</v>
          </cell>
          <cell r="I909">
            <v>0</v>
          </cell>
          <cell r="J909">
            <v>18670.2</v>
          </cell>
        </row>
        <row r="910">
          <cell r="A910" t="str">
            <v>50</v>
          </cell>
          <cell r="G910">
            <v>0</v>
          </cell>
          <cell r="I910">
            <v>0</v>
          </cell>
          <cell r="J910">
            <v>18670.2</v>
          </cell>
        </row>
        <row r="911">
          <cell r="A911" t="str">
            <v>50</v>
          </cell>
        </row>
        <row r="912">
          <cell r="A912" t="str">
            <v>50</v>
          </cell>
          <cell r="G912">
            <v>0</v>
          </cell>
          <cell r="I912">
            <v>0</v>
          </cell>
          <cell r="J912">
            <v>18670.2</v>
          </cell>
        </row>
        <row r="913">
          <cell r="A913" t="str">
            <v>50</v>
          </cell>
        </row>
        <row r="914">
          <cell r="A914" t="str">
            <v>50</v>
          </cell>
        </row>
        <row r="915">
          <cell r="A915" t="str">
            <v>50</v>
          </cell>
          <cell r="D915">
            <v>3800.1</v>
          </cell>
          <cell r="G915">
            <v>1002200</v>
          </cell>
          <cell r="I915">
            <v>1083361</v>
          </cell>
          <cell r="J915">
            <v>1083361</v>
          </cell>
        </row>
        <row r="916">
          <cell r="A916" t="str">
            <v>50</v>
          </cell>
          <cell r="G916">
            <v>1002200</v>
          </cell>
          <cell r="I916">
            <v>1083361</v>
          </cell>
          <cell r="J916">
            <v>1083361</v>
          </cell>
        </row>
        <row r="917">
          <cell r="A917" t="str">
            <v>50</v>
          </cell>
        </row>
        <row r="918">
          <cell r="A918" t="str">
            <v>50</v>
          </cell>
          <cell r="G918">
            <v>9873200</v>
          </cell>
          <cell r="I918">
            <v>13587751</v>
          </cell>
          <cell r="J918">
            <v>3520073.36</v>
          </cell>
        </row>
        <row r="919">
          <cell r="A919" t="str">
            <v>50</v>
          </cell>
        </row>
        <row r="920">
          <cell r="A920" t="str">
            <v>50</v>
          </cell>
        </row>
        <row r="921">
          <cell r="A921" t="str">
            <v>50</v>
          </cell>
        </row>
        <row r="922">
          <cell r="A922" t="str">
            <v>50</v>
          </cell>
          <cell r="D922">
            <v>4100.1000000000004</v>
          </cell>
          <cell r="G922">
            <v>97200</v>
          </cell>
          <cell r="I922">
            <v>97200</v>
          </cell>
          <cell r="J922">
            <v>24300</v>
          </cell>
        </row>
        <row r="923">
          <cell r="A923" t="str">
            <v>50</v>
          </cell>
          <cell r="D923">
            <v>4100.13</v>
          </cell>
          <cell r="G923">
            <v>19800</v>
          </cell>
          <cell r="I923">
            <v>19800</v>
          </cell>
          <cell r="J923">
            <v>0</v>
          </cell>
        </row>
        <row r="924">
          <cell r="A924" t="str">
            <v>50</v>
          </cell>
          <cell r="D924">
            <v>4100.1499999999996</v>
          </cell>
          <cell r="G924">
            <v>3000</v>
          </cell>
          <cell r="I924">
            <v>3000</v>
          </cell>
          <cell r="J924">
            <v>1506.6</v>
          </cell>
        </row>
        <row r="925">
          <cell r="A925" t="str">
            <v>50</v>
          </cell>
          <cell r="D925">
            <v>4100.16</v>
          </cell>
          <cell r="G925">
            <v>1500</v>
          </cell>
          <cell r="I925">
            <v>1500</v>
          </cell>
          <cell r="J925">
            <v>352.35</v>
          </cell>
        </row>
        <row r="926">
          <cell r="A926" t="str">
            <v>50</v>
          </cell>
          <cell r="D926">
            <v>4100.18</v>
          </cell>
          <cell r="G926">
            <v>0</v>
          </cell>
          <cell r="I926">
            <v>120000</v>
          </cell>
          <cell r="J926">
            <v>350</v>
          </cell>
        </row>
        <row r="927">
          <cell r="A927" t="str">
            <v>50</v>
          </cell>
          <cell r="D927">
            <v>4100.2</v>
          </cell>
          <cell r="G927">
            <v>1500</v>
          </cell>
          <cell r="I927">
            <v>1500</v>
          </cell>
          <cell r="J927">
            <v>579.55999999999995</v>
          </cell>
        </row>
        <row r="928">
          <cell r="A928" t="str">
            <v>50</v>
          </cell>
          <cell r="D928">
            <v>4100.21</v>
          </cell>
          <cell r="G928">
            <v>40000</v>
          </cell>
          <cell r="I928">
            <v>40000</v>
          </cell>
          <cell r="J928">
            <v>20105.2</v>
          </cell>
        </row>
        <row r="929">
          <cell r="A929" t="str">
            <v>50</v>
          </cell>
          <cell r="D929">
            <v>4100.22</v>
          </cell>
          <cell r="G929">
            <v>5500</v>
          </cell>
          <cell r="I929">
            <v>5500</v>
          </cell>
          <cell r="J929">
            <v>49.31</v>
          </cell>
        </row>
        <row r="930">
          <cell r="A930" t="str">
            <v>50</v>
          </cell>
          <cell r="D930">
            <v>4100.2299999999996</v>
          </cell>
          <cell r="G930">
            <v>1000</v>
          </cell>
          <cell r="I930">
            <v>1000</v>
          </cell>
          <cell r="J930">
            <v>6664.31</v>
          </cell>
        </row>
        <row r="931">
          <cell r="A931" t="str">
            <v>50</v>
          </cell>
          <cell r="D931">
            <v>4100.24</v>
          </cell>
          <cell r="G931">
            <v>5000</v>
          </cell>
          <cell r="I931">
            <v>5000</v>
          </cell>
          <cell r="J931">
            <v>2182.75</v>
          </cell>
        </row>
        <row r="932">
          <cell r="A932" t="str">
            <v>50</v>
          </cell>
          <cell r="D932">
            <v>4100.2550000000001</v>
          </cell>
          <cell r="G932">
            <v>10000</v>
          </cell>
          <cell r="I932">
            <v>10000</v>
          </cell>
          <cell r="J932">
            <v>0</v>
          </cell>
        </row>
        <row r="933">
          <cell r="A933" t="str">
            <v>50</v>
          </cell>
          <cell r="D933">
            <v>4100.3100000000004</v>
          </cell>
          <cell r="G933">
            <v>138000</v>
          </cell>
          <cell r="I933">
            <v>150000</v>
          </cell>
          <cell r="J933">
            <v>16678.5</v>
          </cell>
        </row>
        <row r="934">
          <cell r="A934" t="str">
            <v>50</v>
          </cell>
          <cell r="D934">
            <v>4100.3119999999999</v>
          </cell>
          <cell r="G934">
            <v>12000</v>
          </cell>
          <cell r="I934">
            <v>0</v>
          </cell>
          <cell r="J934">
            <v>4000</v>
          </cell>
        </row>
        <row r="935">
          <cell r="A935" t="str">
            <v>50</v>
          </cell>
          <cell r="D935">
            <v>4100.32</v>
          </cell>
          <cell r="G935">
            <v>50000</v>
          </cell>
          <cell r="I935">
            <v>50000</v>
          </cell>
          <cell r="J935">
            <v>0</v>
          </cell>
        </row>
        <row r="936">
          <cell r="A936" t="str">
            <v>50</v>
          </cell>
          <cell r="D936">
            <v>4100.33</v>
          </cell>
          <cell r="G936">
            <v>2500</v>
          </cell>
          <cell r="I936">
            <v>2500</v>
          </cell>
          <cell r="J936">
            <v>0</v>
          </cell>
        </row>
        <row r="937">
          <cell r="A937" t="str">
            <v>50</v>
          </cell>
          <cell r="D937">
            <v>4100.3599999999997</v>
          </cell>
          <cell r="G937">
            <v>15000</v>
          </cell>
          <cell r="I937">
            <v>15000</v>
          </cell>
          <cell r="J937">
            <v>39.96</v>
          </cell>
        </row>
        <row r="938">
          <cell r="A938" t="str">
            <v>50</v>
          </cell>
          <cell r="D938">
            <v>4100.37</v>
          </cell>
          <cell r="G938">
            <v>500</v>
          </cell>
          <cell r="I938">
            <v>500</v>
          </cell>
          <cell r="J938">
            <v>5528.88</v>
          </cell>
        </row>
        <row r="939">
          <cell r="A939" t="str">
            <v>50</v>
          </cell>
          <cell r="D939">
            <v>4100.38</v>
          </cell>
          <cell r="G939">
            <v>6500</v>
          </cell>
          <cell r="I939">
            <v>6500</v>
          </cell>
          <cell r="J939">
            <v>1488.36</v>
          </cell>
        </row>
        <row r="940">
          <cell r="A940" t="str">
            <v>50</v>
          </cell>
          <cell r="D940">
            <v>4100.3900000000003</v>
          </cell>
          <cell r="G940">
            <v>0</v>
          </cell>
          <cell r="I940">
            <v>0</v>
          </cell>
          <cell r="J940">
            <v>134</v>
          </cell>
        </row>
        <row r="941">
          <cell r="A941" t="str">
            <v>50</v>
          </cell>
          <cell r="D941">
            <v>4100.42</v>
          </cell>
          <cell r="G941">
            <v>90000</v>
          </cell>
          <cell r="I941">
            <v>91161</v>
          </cell>
          <cell r="J941">
            <v>1500</v>
          </cell>
        </row>
        <row r="942">
          <cell r="A942" t="str">
            <v>50</v>
          </cell>
          <cell r="D942">
            <v>4100.51</v>
          </cell>
          <cell r="G942">
            <v>43000</v>
          </cell>
          <cell r="I942">
            <v>43000</v>
          </cell>
          <cell r="J942">
            <v>25921</v>
          </cell>
        </row>
        <row r="943">
          <cell r="A943" t="str">
            <v>50</v>
          </cell>
          <cell r="D943">
            <v>4100.5200000000004</v>
          </cell>
          <cell r="G943">
            <v>8500</v>
          </cell>
          <cell r="I943">
            <v>8500</v>
          </cell>
          <cell r="J943">
            <v>0</v>
          </cell>
        </row>
        <row r="944">
          <cell r="A944" t="str">
            <v>50</v>
          </cell>
          <cell r="D944">
            <v>4100.59</v>
          </cell>
          <cell r="G944">
            <v>1200</v>
          </cell>
          <cell r="I944">
            <v>1200</v>
          </cell>
          <cell r="J944">
            <v>2427.14</v>
          </cell>
        </row>
        <row r="945">
          <cell r="A945" t="str">
            <v>50</v>
          </cell>
          <cell r="D945">
            <v>4100.6000000000004</v>
          </cell>
          <cell r="G945">
            <v>2500</v>
          </cell>
          <cell r="I945">
            <v>2500</v>
          </cell>
          <cell r="J945">
            <v>215</v>
          </cell>
        </row>
        <row r="946">
          <cell r="A946" t="str">
            <v>50</v>
          </cell>
          <cell r="D946">
            <v>4100.6210000000001</v>
          </cell>
          <cell r="G946">
            <v>75000</v>
          </cell>
          <cell r="I946">
            <v>75000</v>
          </cell>
          <cell r="J946">
            <v>0</v>
          </cell>
        </row>
        <row r="947">
          <cell r="A947" t="str">
            <v>50</v>
          </cell>
          <cell r="D947">
            <v>4100.625</v>
          </cell>
          <cell r="G947">
            <v>40000</v>
          </cell>
          <cell r="I947">
            <v>0</v>
          </cell>
          <cell r="J947">
            <v>0</v>
          </cell>
        </row>
        <row r="948">
          <cell r="A948" t="str">
            <v>50</v>
          </cell>
          <cell r="D948">
            <v>4100.6499999999996</v>
          </cell>
          <cell r="G948">
            <v>55000</v>
          </cell>
          <cell r="I948">
            <v>55000</v>
          </cell>
          <cell r="J948">
            <v>87.07</v>
          </cell>
        </row>
        <row r="949">
          <cell r="A949" t="str">
            <v>50</v>
          </cell>
          <cell r="D949">
            <v>4100.75</v>
          </cell>
          <cell r="G949">
            <v>10000</v>
          </cell>
          <cell r="I949">
            <v>10000</v>
          </cell>
          <cell r="J949">
            <v>1012.5</v>
          </cell>
        </row>
        <row r="950">
          <cell r="A950" t="str">
            <v>50</v>
          </cell>
          <cell r="D950">
            <v>4100.76</v>
          </cell>
          <cell r="G950">
            <v>8000</v>
          </cell>
          <cell r="I950">
            <v>8000</v>
          </cell>
          <cell r="J950">
            <v>0</v>
          </cell>
        </row>
        <row r="951">
          <cell r="A951" t="str">
            <v>50</v>
          </cell>
          <cell r="D951">
            <v>4100.7700000000004</v>
          </cell>
          <cell r="G951">
            <v>20000</v>
          </cell>
          <cell r="I951">
            <v>0</v>
          </cell>
          <cell r="J951">
            <v>0</v>
          </cell>
        </row>
        <row r="952">
          <cell r="A952" t="str">
            <v>50</v>
          </cell>
          <cell r="D952">
            <v>4100.8599999999997</v>
          </cell>
          <cell r="G952">
            <v>100000</v>
          </cell>
          <cell r="I952">
            <v>120000</v>
          </cell>
          <cell r="J952">
            <v>0</v>
          </cell>
        </row>
        <row r="953">
          <cell r="A953" t="str">
            <v>50</v>
          </cell>
          <cell r="D953">
            <v>4100.87</v>
          </cell>
          <cell r="G953">
            <v>135000</v>
          </cell>
          <cell r="I953">
            <v>135000</v>
          </cell>
          <cell r="J953">
            <v>2272.64</v>
          </cell>
        </row>
        <row r="954">
          <cell r="A954" t="str">
            <v>50</v>
          </cell>
          <cell r="D954">
            <v>4100.88</v>
          </cell>
          <cell r="G954">
            <v>5000</v>
          </cell>
          <cell r="I954">
            <v>5000</v>
          </cell>
          <cell r="J954">
            <v>0</v>
          </cell>
        </row>
        <row r="955">
          <cell r="A955" t="str">
            <v>50</v>
          </cell>
          <cell r="G955">
            <v>1002200</v>
          </cell>
          <cell r="I955">
            <v>1083361</v>
          </cell>
          <cell r="J955">
            <v>117395.13</v>
          </cell>
        </row>
        <row r="956">
          <cell r="A956" t="str">
            <v>50</v>
          </cell>
        </row>
        <row r="957">
          <cell r="A957" t="str">
            <v>50</v>
          </cell>
        </row>
        <row r="958">
          <cell r="A958" t="str">
            <v>50</v>
          </cell>
          <cell r="D958">
            <v>4100.2420000000002</v>
          </cell>
          <cell r="G958">
            <v>0</v>
          </cell>
          <cell r="I958">
            <v>0</v>
          </cell>
          <cell r="J958">
            <v>128649.36</v>
          </cell>
        </row>
        <row r="959">
          <cell r="A959" t="str">
            <v>50</v>
          </cell>
          <cell r="D959">
            <v>4100.2430000000004</v>
          </cell>
          <cell r="G959">
            <v>0</v>
          </cell>
          <cell r="I959">
            <v>3633389.64</v>
          </cell>
          <cell r="J959">
            <v>20000</v>
          </cell>
        </row>
        <row r="960">
          <cell r="A960" t="str">
            <v>50</v>
          </cell>
          <cell r="D960">
            <v>4100.2460000000001</v>
          </cell>
          <cell r="G960">
            <v>0</v>
          </cell>
          <cell r="I960">
            <v>0</v>
          </cell>
          <cell r="J960">
            <v>0</v>
          </cell>
        </row>
        <row r="961">
          <cell r="A961" t="str">
            <v>50</v>
          </cell>
          <cell r="G961">
            <v>0</v>
          </cell>
          <cell r="I961">
            <v>3633389.64</v>
          </cell>
          <cell r="J961">
            <v>148649.35999999999</v>
          </cell>
        </row>
        <row r="962">
          <cell r="A962" t="str">
            <v>50</v>
          </cell>
        </row>
        <row r="963">
          <cell r="A963" t="str">
            <v>50</v>
          </cell>
        </row>
        <row r="964">
          <cell r="A964" t="str">
            <v>50</v>
          </cell>
          <cell r="D964">
            <v>4100.9279999999999</v>
          </cell>
          <cell r="G964">
            <v>8871000</v>
          </cell>
          <cell r="I964">
            <v>8871000</v>
          </cell>
          <cell r="J964">
            <v>2404537.9900000002</v>
          </cell>
        </row>
        <row r="965">
          <cell r="A965" t="str">
            <v>50</v>
          </cell>
          <cell r="D965">
            <v>48450.000999999997</v>
          </cell>
          <cell r="G965">
            <v>0</v>
          </cell>
          <cell r="I965">
            <v>0</v>
          </cell>
          <cell r="J965">
            <v>0</v>
          </cell>
        </row>
        <row r="966">
          <cell r="A966" t="str">
            <v>50</v>
          </cell>
          <cell r="G966">
            <v>8871000</v>
          </cell>
          <cell r="I966">
            <v>8871000</v>
          </cell>
          <cell r="J966">
            <v>2404537.9900000002</v>
          </cell>
        </row>
        <row r="967">
          <cell r="A967" t="str">
            <v>50</v>
          </cell>
        </row>
        <row r="968">
          <cell r="A968" t="str">
            <v>50</v>
          </cell>
          <cell r="G968">
            <v>9873200</v>
          </cell>
          <cell r="I968">
            <v>13587750.640000001</v>
          </cell>
          <cell r="J968">
            <v>2670582.48</v>
          </cell>
        </row>
        <row r="969">
          <cell r="A969" t="str">
            <v>50</v>
          </cell>
        </row>
        <row r="970">
          <cell r="A970" t="str">
            <v>50</v>
          </cell>
          <cell r="G970">
            <v>0</v>
          </cell>
          <cell r="I970">
            <v>0.36</v>
          </cell>
          <cell r="J970">
            <v>849490.88</v>
          </cell>
        </row>
        <row r="971">
          <cell r="A971" t="str">
            <v>50</v>
          </cell>
        </row>
        <row r="972">
          <cell r="A972" t="str">
            <v>50</v>
          </cell>
        </row>
        <row r="973">
          <cell r="A973" t="str">
            <v>50</v>
          </cell>
        </row>
        <row r="974">
          <cell r="A974" t="str">
            <v>50</v>
          </cell>
        </row>
        <row r="975">
          <cell r="A975" t="str">
            <v>50</v>
          </cell>
        </row>
        <row r="976">
          <cell r="A976" t="str">
            <v>52</v>
          </cell>
        </row>
        <row r="977">
          <cell r="A977" t="str">
            <v>52</v>
          </cell>
        </row>
        <row r="978">
          <cell r="A978" t="str">
            <v>52</v>
          </cell>
          <cell r="D978" t="str">
            <v xml:space="preserve"> Account No.</v>
          </cell>
          <cell r="G978" t="str">
            <v>2024_x000D_ Budget</v>
          </cell>
          <cell r="I978" t="str">
            <v>Original Budget</v>
          </cell>
          <cell r="J978" t="str">
            <v>2025_x000D_ YTD_x000D_ Actual</v>
          </cell>
        </row>
        <row r="979">
          <cell r="A979" t="str">
            <v>52</v>
          </cell>
        </row>
        <row r="980">
          <cell r="A980" t="str">
            <v>52</v>
          </cell>
        </row>
        <row r="981">
          <cell r="A981" t="str">
            <v>52</v>
          </cell>
        </row>
        <row r="982">
          <cell r="A982" t="str">
            <v>52</v>
          </cell>
        </row>
        <row r="983">
          <cell r="A983" t="str">
            <v>52</v>
          </cell>
          <cell r="D983">
            <v>3100.0010000000002</v>
          </cell>
          <cell r="G983">
            <v>0</v>
          </cell>
          <cell r="I983">
            <v>0</v>
          </cell>
          <cell r="J983">
            <v>0</v>
          </cell>
        </row>
        <row r="984">
          <cell r="A984" t="str">
            <v>52</v>
          </cell>
          <cell r="G984">
            <v>0</v>
          </cell>
          <cell r="I984">
            <v>0</v>
          </cell>
          <cell r="J984">
            <v>0</v>
          </cell>
        </row>
        <row r="985">
          <cell r="A985" t="str">
            <v>52</v>
          </cell>
        </row>
        <row r="986">
          <cell r="A986" t="str">
            <v>52</v>
          </cell>
        </row>
        <row r="987">
          <cell r="A987" t="str">
            <v>52</v>
          </cell>
          <cell r="D987">
            <v>3100.58</v>
          </cell>
          <cell r="G987">
            <v>17000</v>
          </cell>
          <cell r="I987">
            <v>25000</v>
          </cell>
          <cell r="J987">
            <v>27918.07</v>
          </cell>
        </row>
        <row r="988">
          <cell r="A988" t="str">
            <v>52</v>
          </cell>
          <cell r="G988">
            <v>17000</v>
          </cell>
          <cell r="I988">
            <v>25000</v>
          </cell>
          <cell r="J988">
            <v>27918.07</v>
          </cell>
        </row>
        <row r="989">
          <cell r="A989" t="str">
            <v>52</v>
          </cell>
        </row>
        <row r="990">
          <cell r="A990" t="str">
            <v>52</v>
          </cell>
          <cell r="G990">
            <v>17000</v>
          </cell>
          <cell r="I990">
            <v>25000</v>
          </cell>
          <cell r="J990">
            <v>27918.07</v>
          </cell>
        </row>
        <row r="991">
          <cell r="A991" t="str">
            <v>52</v>
          </cell>
        </row>
        <row r="992">
          <cell r="A992" t="str">
            <v>52</v>
          </cell>
          <cell r="G992">
            <v>17000</v>
          </cell>
          <cell r="I992">
            <v>25000</v>
          </cell>
          <cell r="J992">
            <v>27918.07</v>
          </cell>
        </row>
        <row r="993">
          <cell r="A993" t="str">
            <v>52</v>
          </cell>
        </row>
        <row r="994">
          <cell r="A994" t="str">
            <v>52</v>
          </cell>
        </row>
        <row r="995">
          <cell r="A995" t="str">
            <v>52</v>
          </cell>
        </row>
        <row r="996">
          <cell r="A996" t="str">
            <v>52</v>
          </cell>
          <cell r="D996">
            <v>4100.8500000000004</v>
          </cell>
          <cell r="G996">
            <v>17000</v>
          </cell>
          <cell r="I996">
            <v>25000</v>
          </cell>
          <cell r="J996">
            <v>27918.07</v>
          </cell>
        </row>
        <row r="997">
          <cell r="A997" t="str">
            <v>52</v>
          </cell>
          <cell r="G997">
            <v>17000</v>
          </cell>
          <cell r="I997">
            <v>25000</v>
          </cell>
          <cell r="J997">
            <v>27918.07</v>
          </cell>
        </row>
        <row r="998">
          <cell r="A998" t="str">
            <v>52</v>
          </cell>
        </row>
        <row r="999">
          <cell r="A999" t="str">
            <v>52</v>
          </cell>
          <cell r="G999">
            <v>17000</v>
          </cell>
          <cell r="I999">
            <v>25000</v>
          </cell>
          <cell r="J999">
            <v>27918.07</v>
          </cell>
        </row>
        <row r="1000">
          <cell r="A1000" t="str">
            <v>52</v>
          </cell>
        </row>
        <row r="1001">
          <cell r="A1001" t="str">
            <v>52</v>
          </cell>
          <cell r="G1001">
            <v>0</v>
          </cell>
          <cell r="I1001">
            <v>0</v>
          </cell>
          <cell r="J1001">
            <v>0</v>
          </cell>
        </row>
        <row r="1002">
          <cell r="A1002" t="str">
            <v>52</v>
          </cell>
        </row>
        <row r="1003">
          <cell r="A1003" t="str">
            <v>52</v>
          </cell>
        </row>
        <row r="1004">
          <cell r="A1004" t="str">
            <v>52</v>
          </cell>
        </row>
        <row r="1005">
          <cell r="A1005" t="str">
            <v>52</v>
          </cell>
        </row>
        <row r="1006">
          <cell r="A1006" t="str">
            <v>52</v>
          </cell>
        </row>
        <row r="1007">
          <cell r="A1007" t="str">
            <v>60</v>
          </cell>
        </row>
        <row r="1008">
          <cell r="A1008" t="str">
            <v>60</v>
          </cell>
        </row>
        <row r="1009">
          <cell r="A1009" t="str">
            <v>60</v>
          </cell>
          <cell r="D1009" t="str">
            <v xml:space="preserve"> Account No.</v>
          </cell>
          <cell r="G1009" t="str">
            <v>2024_x000D_ Budget</v>
          </cell>
          <cell r="I1009" t="str">
            <v>Original Budget</v>
          </cell>
          <cell r="J1009" t="str">
            <v>2025_x000D_ YTD_x000D_ Actual</v>
          </cell>
        </row>
        <row r="1010">
          <cell r="A1010" t="str">
            <v>60</v>
          </cell>
        </row>
        <row r="1011">
          <cell r="A1011" t="str">
            <v>60</v>
          </cell>
        </row>
        <row r="1012">
          <cell r="A1012" t="str">
            <v>60</v>
          </cell>
        </row>
        <row r="1013">
          <cell r="A1013" t="str">
            <v>60</v>
          </cell>
        </row>
        <row r="1014">
          <cell r="A1014" t="str">
            <v>60</v>
          </cell>
          <cell r="D1014">
            <v>3100.3</v>
          </cell>
          <cell r="G1014">
            <v>5300000</v>
          </cell>
          <cell r="I1014">
            <v>5400000</v>
          </cell>
          <cell r="J1014">
            <v>1535815.87</v>
          </cell>
        </row>
        <row r="1015">
          <cell r="A1015" t="str">
            <v>60</v>
          </cell>
          <cell r="D1015">
            <v>3100.3009999999999</v>
          </cell>
          <cell r="G1015">
            <v>50000</v>
          </cell>
          <cell r="I1015">
            <v>50000</v>
          </cell>
          <cell r="J1015">
            <v>0</v>
          </cell>
        </row>
        <row r="1016">
          <cell r="A1016" t="str">
            <v>60</v>
          </cell>
          <cell r="G1016">
            <v>5350000</v>
          </cell>
          <cell r="I1016">
            <v>5450000</v>
          </cell>
          <cell r="J1016">
            <v>1535815.87</v>
          </cell>
        </row>
        <row r="1017">
          <cell r="A1017" t="str">
            <v>60</v>
          </cell>
        </row>
        <row r="1018">
          <cell r="A1018" t="str">
            <v>60</v>
          </cell>
        </row>
        <row r="1019">
          <cell r="A1019" t="str">
            <v>60</v>
          </cell>
          <cell r="D1019">
            <v>3100.4009999999998</v>
          </cell>
          <cell r="G1019">
            <v>0</v>
          </cell>
          <cell r="I1019">
            <v>0</v>
          </cell>
          <cell r="J1019">
            <v>0</v>
          </cell>
        </row>
        <row r="1020">
          <cell r="A1020" t="str">
            <v>60</v>
          </cell>
          <cell r="G1020">
            <v>0</v>
          </cell>
          <cell r="I1020">
            <v>0</v>
          </cell>
          <cell r="J1020">
            <v>0</v>
          </cell>
        </row>
        <row r="1021">
          <cell r="A1021" t="str">
            <v>60</v>
          </cell>
        </row>
        <row r="1022">
          <cell r="A1022" t="str">
            <v>60</v>
          </cell>
          <cell r="G1022">
            <v>5350000</v>
          </cell>
          <cell r="I1022">
            <v>5450000</v>
          </cell>
          <cell r="J1022">
            <v>1535815.87</v>
          </cell>
        </row>
        <row r="1023">
          <cell r="A1023" t="str">
            <v>60</v>
          </cell>
        </row>
        <row r="1024">
          <cell r="A1024" t="str">
            <v>60</v>
          </cell>
        </row>
        <row r="1025">
          <cell r="A1025" t="str">
            <v>60</v>
          </cell>
        </row>
        <row r="1026">
          <cell r="A1026" t="str">
            <v>60</v>
          </cell>
          <cell r="D1026">
            <v>3100.32</v>
          </cell>
          <cell r="G1026">
            <v>200000</v>
          </cell>
          <cell r="I1026">
            <v>200000</v>
          </cell>
          <cell r="J1026">
            <v>0</v>
          </cell>
        </row>
        <row r="1027">
          <cell r="A1027" t="str">
            <v>60</v>
          </cell>
          <cell r="D1027">
            <v>3100.35</v>
          </cell>
          <cell r="G1027">
            <v>500000</v>
          </cell>
          <cell r="I1027">
            <v>525000</v>
          </cell>
          <cell r="J1027">
            <v>138620.91</v>
          </cell>
        </row>
        <row r="1028">
          <cell r="A1028" t="str">
            <v>60</v>
          </cell>
          <cell r="G1028">
            <v>700000</v>
          </cell>
          <cell r="I1028">
            <v>725000</v>
          </cell>
          <cell r="J1028">
            <v>138620.91</v>
          </cell>
        </row>
        <row r="1029">
          <cell r="A1029" t="str">
            <v>60</v>
          </cell>
        </row>
        <row r="1030">
          <cell r="A1030" t="str">
            <v>60</v>
          </cell>
        </row>
        <row r="1031">
          <cell r="A1031" t="str">
            <v>60</v>
          </cell>
          <cell r="D1031">
            <v>3100.56</v>
          </cell>
          <cell r="G1031">
            <v>1150000</v>
          </cell>
          <cell r="I1031">
            <v>1200000</v>
          </cell>
          <cell r="J1031">
            <v>260525.81</v>
          </cell>
        </row>
        <row r="1032">
          <cell r="A1032" t="str">
            <v>60</v>
          </cell>
          <cell r="D1032">
            <v>3100.5610000000001</v>
          </cell>
          <cell r="G1032">
            <v>0</v>
          </cell>
          <cell r="I1032">
            <v>0</v>
          </cell>
          <cell r="J1032">
            <v>0</v>
          </cell>
        </row>
        <row r="1033">
          <cell r="A1033" t="str">
            <v>60</v>
          </cell>
          <cell r="G1033">
            <v>1150000</v>
          </cell>
          <cell r="I1033">
            <v>1200000</v>
          </cell>
          <cell r="J1033">
            <v>260525.81</v>
          </cell>
        </row>
        <row r="1034">
          <cell r="A1034" t="str">
            <v>60</v>
          </cell>
        </row>
        <row r="1035">
          <cell r="A1035" t="str">
            <v>60</v>
          </cell>
        </row>
        <row r="1036">
          <cell r="A1036" t="str">
            <v>60</v>
          </cell>
          <cell r="D1036">
            <v>3100.58</v>
          </cell>
          <cell r="G1036">
            <v>0</v>
          </cell>
          <cell r="I1036">
            <v>0</v>
          </cell>
          <cell r="J1036">
            <v>0</v>
          </cell>
        </row>
        <row r="1037">
          <cell r="A1037" t="str">
            <v>60</v>
          </cell>
          <cell r="G1037">
            <v>0</v>
          </cell>
          <cell r="I1037">
            <v>0</v>
          </cell>
          <cell r="J1037">
            <v>0</v>
          </cell>
        </row>
        <row r="1038">
          <cell r="A1038" t="str">
            <v>60</v>
          </cell>
        </row>
        <row r="1039">
          <cell r="A1039" t="str">
            <v>60</v>
          </cell>
        </row>
        <row r="1040">
          <cell r="A1040" t="str">
            <v>60</v>
          </cell>
          <cell r="D1040">
            <v>3100.3220000000001</v>
          </cell>
          <cell r="G1040">
            <v>0</v>
          </cell>
          <cell r="I1040">
            <v>2865883</v>
          </cell>
          <cell r="J1040">
            <v>0</v>
          </cell>
        </row>
        <row r="1041">
          <cell r="A1041" t="str">
            <v>60</v>
          </cell>
          <cell r="D1041">
            <v>3100.3229999999999</v>
          </cell>
          <cell r="G1041">
            <v>0</v>
          </cell>
          <cell r="I1041">
            <v>0</v>
          </cell>
          <cell r="J1041">
            <v>0</v>
          </cell>
        </row>
        <row r="1042">
          <cell r="A1042" t="str">
            <v>60</v>
          </cell>
          <cell r="G1042">
            <v>0</v>
          </cell>
          <cell r="I1042">
            <v>2865883</v>
          </cell>
          <cell r="J1042">
            <v>0</v>
          </cell>
        </row>
        <row r="1043">
          <cell r="A1043" t="str">
            <v>60</v>
          </cell>
        </row>
        <row r="1044">
          <cell r="A1044" t="str">
            <v>60</v>
          </cell>
          <cell r="G1044">
            <v>1850000</v>
          </cell>
          <cell r="I1044">
            <v>4790883</v>
          </cell>
          <cell r="J1044">
            <v>399146.72</v>
          </cell>
        </row>
        <row r="1045">
          <cell r="A1045" t="str">
            <v>60</v>
          </cell>
        </row>
        <row r="1046">
          <cell r="A1046" t="str">
            <v>60</v>
          </cell>
        </row>
        <row r="1047">
          <cell r="A1047" t="str">
            <v>60</v>
          </cell>
        </row>
        <row r="1048">
          <cell r="A1048" t="str">
            <v>60</v>
          </cell>
          <cell r="D1048">
            <v>3100.13</v>
          </cell>
          <cell r="G1048">
            <v>50000</v>
          </cell>
          <cell r="I1048">
            <v>50000</v>
          </cell>
          <cell r="J1048">
            <v>20925.5</v>
          </cell>
        </row>
        <row r="1049">
          <cell r="A1049" t="str">
            <v>60</v>
          </cell>
          <cell r="G1049">
            <v>50000</v>
          </cell>
          <cell r="I1049">
            <v>50000</v>
          </cell>
          <cell r="J1049">
            <v>20925.5</v>
          </cell>
        </row>
        <row r="1050">
          <cell r="A1050" t="str">
            <v>60</v>
          </cell>
        </row>
        <row r="1051">
          <cell r="A1051" t="str">
            <v>60</v>
          </cell>
        </row>
        <row r="1052">
          <cell r="A1052" t="str">
            <v>60</v>
          </cell>
          <cell r="D1052">
            <v>3100.26</v>
          </cell>
          <cell r="G1052">
            <v>1250000</v>
          </cell>
          <cell r="I1052">
            <v>1250000</v>
          </cell>
          <cell r="J1052">
            <v>358548.56</v>
          </cell>
        </row>
        <row r="1053">
          <cell r="A1053" t="str">
            <v>60</v>
          </cell>
          <cell r="G1053">
            <v>1250000</v>
          </cell>
          <cell r="I1053">
            <v>1250000</v>
          </cell>
          <cell r="J1053">
            <v>358548.56</v>
          </cell>
        </row>
        <row r="1054">
          <cell r="A1054" t="str">
            <v>60</v>
          </cell>
        </row>
        <row r="1055">
          <cell r="A1055" t="str">
            <v>60</v>
          </cell>
        </row>
        <row r="1056">
          <cell r="A1056" t="str">
            <v>60</v>
          </cell>
          <cell r="D1056">
            <v>3100.25</v>
          </cell>
          <cell r="G1056">
            <v>0</v>
          </cell>
          <cell r="I1056">
            <v>500</v>
          </cell>
          <cell r="J1056">
            <v>0</v>
          </cell>
        </row>
        <row r="1057">
          <cell r="A1057" t="str">
            <v>60</v>
          </cell>
          <cell r="D1057">
            <v>3100.261</v>
          </cell>
          <cell r="G1057">
            <v>20500</v>
          </cell>
          <cell r="I1057">
            <v>20000</v>
          </cell>
          <cell r="J1057">
            <v>0</v>
          </cell>
        </row>
        <row r="1058">
          <cell r="A1058" t="str">
            <v>60</v>
          </cell>
          <cell r="D1058">
            <v>3100.2620000000002</v>
          </cell>
          <cell r="G1058">
            <v>500</v>
          </cell>
          <cell r="I1058">
            <v>500</v>
          </cell>
          <cell r="J1058">
            <v>0</v>
          </cell>
        </row>
        <row r="1059">
          <cell r="A1059" t="str">
            <v>60</v>
          </cell>
          <cell r="D1059">
            <v>3100.2629999999999</v>
          </cell>
          <cell r="G1059">
            <v>5000</v>
          </cell>
          <cell r="I1059">
            <v>5000</v>
          </cell>
          <cell r="J1059">
            <v>0</v>
          </cell>
        </row>
        <row r="1060">
          <cell r="A1060" t="str">
            <v>60</v>
          </cell>
          <cell r="D1060">
            <v>3100.2640000000001</v>
          </cell>
          <cell r="G1060">
            <v>75000</v>
          </cell>
          <cell r="I1060">
            <v>75000</v>
          </cell>
          <cell r="J1060">
            <v>0</v>
          </cell>
        </row>
        <row r="1061">
          <cell r="A1061" t="str">
            <v>60</v>
          </cell>
          <cell r="D1061">
            <v>3100.2651999999998</v>
          </cell>
          <cell r="G1061">
            <v>0</v>
          </cell>
          <cell r="I1061">
            <v>0</v>
          </cell>
          <cell r="J1061">
            <v>0</v>
          </cell>
        </row>
        <row r="1062">
          <cell r="A1062" t="str">
            <v>60</v>
          </cell>
          <cell r="G1062">
            <v>101000</v>
          </cell>
          <cell r="I1062">
            <v>101000</v>
          </cell>
          <cell r="J1062">
            <v>0</v>
          </cell>
        </row>
        <row r="1063">
          <cell r="A1063" t="str">
            <v>60</v>
          </cell>
        </row>
        <row r="1064">
          <cell r="A1064" t="str">
            <v>60</v>
          </cell>
          <cell r="G1064">
            <v>1401000</v>
          </cell>
          <cell r="I1064">
            <v>1401000</v>
          </cell>
          <cell r="J1064">
            <v>379474.06</v>
          </cell>
        </row>
        <row r="1065">
          <cell r="A1065" t="str">
            <v>60</v>
          </cell>
        </row>
        <row r="1066">
          <cell r="A1066" t="str">
            <v>60</v>
          </cell>
        </row>
        <row r="1067">
          <cell r="A1067" t="str">
            <v>60</v>
          </cell>
        </row>
        <row r="1068">
          <cell r="A1068" t="str">
            <v>60</v>
          </cell>
          <cell r="D1068">
            <v>3100.42</v>
          </cell>
          <cell r="G1068">
            <v>50000</v>
          </cell>
          <cell r="I1068">
            <v>50000</v>
          </cell>
          <cell r="J1068">
            <v>9183</v>
          </cell>
        </row>
        <row r="1069">
          <cell r="A1069" t="str">
            <v>60</v>
          </cell>
          <cell r="D1069">
            <v>3100.45</v>
          </cell>
          <cell r="G1069">
            <v>500000</v>
          </cell>
          <cell r="I1069">
            <v>500000</v>
          </cell>
          <cell r="J1069">
            <v>12747.48</v>
          </cell>
        </row>
        <row r="1070">
          <cell r="A1070" t="str">
            <v>60</v>
          </cell>
          <cell r="G1070">
            <v>550000</v>
          </cell>
          <cell r="I1070">
            <v>550000</v>
          </cell>
          <cell r="J1070">
            <v>21930.48</v>
          </cell>
        </row>
        <row r="1071">
          <cell r="A1071" t="str">
            <v>60</v>
          </cell>
        </row>
        <row r="1072">
          <cell r="A1072" t="str">
            <v>60</v>
          </cell>
        </row>
        <row r="1073">
          <cell r="A1073" t="str">
            <v>60</v>
          </cell>
          <cell r="D1073">
            <v>3100.46</v>
          </cell>
          <cell r="G1073">
            <v>0</v>
          </cell>
          <cell r="I1073">
            <v>0</v>
          </cell>
          <cell r="J1073">
            <v>0</v>
          </cell>
        </row>
        <row r="1074">
          <cell r="A1074" t="str">
            <v>60</v>
          </cell>
          <cell r="G1074">
            <v>0</v>
          </cell>
          <cell r="I1074">
            <v>0</v>
          </cell>
          <cell r="J1074">
            <v>0</v>
          </cell>
        </row>
        <row r="1075">
          <cell r="A1075" t="str">
            <v>60</v>
          </cell>
        </row>
        <row r="1076">
          <cell r="A1076" t="str">
            <v>60</v>
          </cell>
          <cell r="G1076">
            <v>550000</v>
          </cell>
          <cell r="I1076">
            <v>550000</v>
          </cell>
          <cell r="J1076">
            <v>21930.48</v>
          </cell>
        </row>
        <row r="1077">
          <cell r="A1077" t="str">
            <v>60</v>
          </cell>
        </row>
        <row r="1078">
          <cell r="A1078" t="str">
            <v>60</v>
          </cell>
        </row>
        <row r="1079">
          <cell r="A1079" t="str">
            <v>60</v>
          </cell>
        </row>
        <row r="1080">
          <cell r="A1080" t="str">
            <v>60</v>
          </cell>
          <cell r="D1080">
            <v>3100.24</v>
          </cell>
          <cell r="G1080">
            <v>5000</v>
          </cell>
          <cell r="I1080">
            <v>5000</v>
          </cell>
          <cell r="J1080">
            <v>0</v>
          </cell>
        </row>
        <row r="1081">
          <cell r="A1081" t="str">
            <v>60</v>
          </cell>
          <cell r="G1081">
            <v>5000</v>
          </cell>
          <cell r="I1081">
            <v>5000</v>
          </cell>
          <cell r="J1081">
            <v>0</v>
          </cell>
        </row>
        <row r="1082">
          <cell r="A1082" t="str">
            <v>60</v>
          </cell>
        </row>
        <row r="1083">
          <cell r="A1083" t="str">
            <v>60</v>
          </cell>
        </row>
        <row r="1084">
          <cell r="A1084" t="str">
            <v>60</v>
          </cell>
          <cell r="D1084">
            <v>3100.5</v>
          </cell>
          <cell r="G1084">
            <v>175000</v>
          </cell>
          <cell r="I1084">
            <v>175000</v>
          </cell>
          <cell r="J1084">
            <v>50525.64</v>
          </cell>
        </row>
        <row r="1085">
          <cell r="A1085" t="str">
            <v>60</v>
          </cell>
          <cell r="G1085">
            <v>175000</v>
          </cell>
          <cell r="I1085">
            <v>175000</v>
          </cell>
          <cell r="J1085">
            <v>50525.64</v>
          </cell>
        </row>
        <row r="1086">
          <cell r="A1086" t="str">
            <v>60</v>
          </cell>
        </row>
        <row r="1087">
          <cell r="A1087" t="str">
            <v>60</v>
          </cell>
          <cell r="G1087">
            <v>180000</v>
          </cell>
          <cell r="I1087">
            <v>180000</v>
          </cell>
          <cell r="J1087">
            <v>50525.64</v>
          </cell>
        </row>
        <row r="1088">
          <cell r="A1088" t="str">
            <v>60</v>
          </cell>
        </row>
        <row r="1089">
          <cell r="A1089" t="str">
            <v>60</v>
          </cell>
        </row>
        <row r="1090">
          <cell r="A1090" t="str">
            <v>60</v>
          </cell>
          <cell r="D1090">
            <v>3600.1</v>
          </cell>
          <cell r="G1090">
            <v>75000</v>
          </cell>
          <cell r="I1090">
            <v>75000</v>
          </cell>
          <cell r="J1090">
            <v>67715.48</v>
          </cell>
        </row>
        <row r="1091">
          <cell r="A1091" t="str">
            <v>60</v>
          </cell>
          <cell r="G1091">
            <v>75000</v>
          </cell>
          <cell r="I1091">
            <v>75000</v>
          </cell>
          <cell r="J1091">
            <v>67715.48</v>
          </cell>
        </row>
        <row r="1092">
          <cell r="A1092" t="str">
            <v>60</v>
          </cell>
        </row>
        <row r="1093">
          <cell r="A1093" t="str">
            <v>60</v>
          </cell>
        </row>
        <row r="1094">
          <cell r="A1094" t="str">
            <v>60</v>
          </cell>
        </row>
        <row r="1095">
          <cell r="A1095" t="str">
            <v>60</v>
          </cell>
          <cell r="D1095">
            <v>3100.87</v>
          </cell>
          <cell r="G1095">
            <v>0</v>
          </cell>
          <cell r="I1095">
            <v>0</v>
          </cell>
          <cell r="J1095">
            <v>0</v>
          </cell>
        </row>
        <row r="1096">
          <cell r="A1096" t="str">
            <v>60</v>
          </cell>
          <cell r="D1096">
            <v>3100.875</v>
          </cell>
          <cell r="G1096">
            <v>0</v>
          </cell>
          <cell r="I1096">
            <v>0</v>
          </cell>
          <cell r="J1096">
            <v>0</v>
          </cell>
        </row>
        <row r="1097">
          <cell r="A1097" t="str">
            <v>60</v>
          </cell>
          <cell r="D1097">
            <v>3600.9</v>
          </cell>
          <cell r="G1097">
            <v>15000</v>
          </cell>
          <cell r="I1097">
            <v>15000</v>
          </cell>
          <cell r="J1097">
            <v>870.61</v>
          </cell>
        </row>
        <row r="1098">
          <cell r="A1098" t="str">
            <v>60</v>
          </cell>
          <cell r="D1098">
            <v>3600.9009999999998</v>
          </cell>
          <cell r="G1098">
            <v>0</v>
          </cell>
          <cell r="I1098">
            <v>0</v>
          </cell>
          <cell r="J1098">
            <v>701.14</v>
          </cell>
        </row>
        <row r="1099">
          <cell r="A1099" t="str">
            <v>60</v>
          </cell>
          <cell r="G1099">
            <v>15000</v>
          </cell>
          <cell r="I1099">
            <v>15000</v>
          </cell>
          <cell r="J1099">
            <v>1571.75</v>
          </cell>
        </row>
        <row r="1100">
          <cell r="A1100" t="str">
            <v>60</v>
          </cell>
        </row>
        <row r="1101">
          <cell r="A1101" t="str">
            <v>60</v>
          </cell>
          <cell r="G1101">
            <v>15000</v>
          </cell>
          <cell r="I1101">
            <v>15000</v>
          </cell>
          <cell r="J1101">
            <v>1571.75</v>
          </cell>
        </row>
        <row r="1102">
          <cell r="A1102" t="str">
            <v>60</v>
          </cell>
        </row>
        <row r="1103">
          <cell r="A1103" t="str">
            <v>60</v>
          </cell>
        </row>
        <row r="1104">
          <cell r="A1104" t="str">
            <v>60</v>
          </cell>
          <cell r="D1104">
            <v>3800.1</v>
          </cell>
          <cell r="G1104">
            <v>1166884</v>
          </cell>
          <cell r="I1104">
            <v>1060009</v>
          </cell>
          <cell r="J1104">
            <v>1060009</v>
          </cell>
        </row>
        <row r="1105">
          <cell r="A1105" t="str">
            <v>60</v>
          </cell>
          <cell r="G1105">
            <v>1166884</v>
          </cell>
          <cell r="I1105">
            <v>1060009</v>
          </cell>
          <cell r="J1105">
            <v>1060009</v>
          </cell>
        </row>
        <row r="1106">
          <cell r="A1106" t="str">
            <v>60</v>
          </cell>
        </row>
        <row r="1107">
          <cell r="A1107" t="str">
            <v>60</v>
          </cell>
          <cell r="G1107">
            <v>10587884</v>
          </cell>
          <cell r="I1107">
            <v>13521892</v>
          </cell>
          <cell r="J1107">
            <v>3516189</v>
          </cell>
        </row>
        <row r="1108">
          <cell r="A1108" t="str">
            <v>60</v>
          </cell>
        </row>
        <row r="1109">
          <cell r="A1109" t="str">
            <v>60</v>
          </cell>
        </row>
        <row r="1110">
          <cell r="A1110" t="str">
            <v>60</v>
          </cell>
        </row>
        <row r="1111">
          <cell r="A1111" t="str">
            <v>60</v>
          </cell>
          <cell r="D1111">
            <v>4100.1000000000004</v>
          </cell>
          <cell r="G1111">
            <v>240000</v>
          </cell>
          <cell r="I1111">
            <v>279700</v>
          </cell>
          <cell r="J1111">
            <v>76284.52</v>
          </cell>
        </row>
        <row r="1112">
          <cell r="A1112" t="str">
            <v>60</v>
          </cell>
          <cell r="D1112">
            <v>4100.13</v>
          </cell>
          <cell r="G1112">
            <v>74000</v>
          </cell>
          <cell r="I1112">
            <v>79030</v>
          </cell>
          <cell r="J1112">
            <v>118.35</v>
          </cell>
        </row>
        <row r="1113">
          <cell r="A1113" t="str">
            <v>60</v>
          </cell>
          <cell r="D1113">
            <v>4100.1499999999996</v>
          </cell>
          <cell r="G1113">
            <v>0</v>
          </cell>
          <cell r="I1113">
            <v>0</v>
          </cell>
          <cell r="J1113">
            <v>4660.6099999999997</v>
          </cell>
        </row>
        <row r="1114">
          <cell r="A1114" t="str">
            <v>60</v>
          </cell>
          <cell r="D1114">
            <v>4100.16</v>
          </cell>
          <cell r="G1114">
            <v>0</v>
          </cell>
          <cell r="I1114">
            <v>0</v>
          </cell>
          <cell r="J1114">
            <v>1089.95</v>
          </cell>
        </row>
        <row r="1115">
          <cell r="A1115" t="str">
            <v>60</v>
          </cell>
          <cell r="D1115">
            <v>4100.1750000000002</v>
          </cell>
          <cell r="G1115">
            <v>0</v>
          </cell>
          <cell r="I1115">
            <v>0</v>
          </cell>
          <cell r="J1115">
            <v>258.99</v>
          </cell>
        </row>
        <row r="1116">
          <cell r="A1116" t="str">
            <v>60</v>
          </cell>
          <cell r="D1116">
            <v>4100.18</v>
          </cell>
          <cell r="G1116">
            <v>0</v>
          </cell>
          <cell r="I1116">
            <v>0</v>
          </cell>
          <cell r="J1116">
            <v>7338.75</v>
          </cell>
        </row>
        <row r="1117">
          <cell r="A1117" t="str">
            <v>60</v>
          </cell>
          <cell r="D1117">
            <v>4100.1809999999996</v>
          </cell>
          <cell r="G1117">
            <v>0</v>
          </cell>
          <cell r="I1117">
            <v>0</v>
          </cell>
          <cell r="J1117">
            <v>9022.6299999999992</v>
          </cell>
        </row>
        <row r="1118">
          <cell r="A1118" t="str">
            <v>60</v>
          </cell>
          <cell r="D1118">
            <v>4100.1899999999996</v>
          </cell>
          <cell r="G1118">
            <v>0</v>
          </cell>
          <cell r="I1118">
            <v>0</v>
          </cell>
          <cell r="J1118">
            <v>0</v>
          </cell>
        </row>
        <row r="1119">
          <cell r="A1119" t="str">
            <v>60</v>
          </cell>
          <cell r="D1119">
            <v>4100.2</v>
          </cell>
          <cell r="G1119">
            <v>2000</v>
          </cell>
          <cell r="I1119">
            <v>2000</v>
          </cell>
          <cell r="J1119">
            <v>120.56</v>
          </cell>
        </row>
        <row r="1120">
          <cell r="A1120" t="str">
            <v>60</v>
          </cell>
          <cell r="D1120">
            <v>4100.21</v>
          </cell>
          <cell r="G1120">
            <v>18080</v>
          </cell>
          <cell r="I1120">
            <v>24330</v>
          </cell>
          <cell r="J1120">
            <v>830</v>
          </cell>
        </row>
        <row r="1121">
          <cell r="A1121" t="str">
            <v>60</v>
          </cell>
          <cell r="D1121">
            <v>4100.22</v>
          </cell>
          <cell r="G1121">
            <v>8000</v>
          </cell>
          <cell r="I1121">
            <v>8000</v>
          </cell>
          <cell r="J1121">
            <v>171.86</v>
          </cell>
        </row>
        <row r="1122">
          <cell r="A1122" t="str">
            <v>60</v>
          </cell>
          <cell r="D1122">
            <v>4100.2299999999996</v>
          </cell>
          <cell r="G1122">
            <v>6500</v>
          </cell>
          <cell r="I1122">
            <v>2500</v>
          </cell>
          <cell r="J1122">
            <v>0</v>
          </cell>
        </row>
        <row r="1123">
          <cell r="A1123" t="str">
            <v>60</v>
          </cell>
          <cell r="D1123">
            <v>4100.24</v>
          </cell>
          <cell r="G1123">
            <v>10000</v>
          </cell>
          <cell r="I1123">
            <v>6200</v>
          </cell>
          <cell r="J1123">
            <v>418.63</v>
          </cell>
        </row>
        <row r="1124">
          <cell r="A1124" t="str">
            <v>60</v>
          </cell>
          <cell r="D1124">
            <v>4100.2550000000001</v>
          </cell>
          <cell r="G1124">
            <v>10000</v>
          </cell>
          <cell r="I1124">
            <v>10000</v>
          </cell>
          <cell r="J1124">
            <v>0</v>
          </cell>
        </row>
        <row r="1125">
          <cell r="A1125" t="str">
            <v>60</v>
          </cell>
          <cell r="D1125">
            <v>4100.28</v>
          </cell>
          <cell r="G1125">
            <v>0</v>
          </cell>
          <cell r="I1125">
            <v>0</v>
          </cell>
          <cell r="J1125">
            <v>1038.1600000000001</v>
          </cell>
        </row>
        <row r="1126">
          <cell r="A1126" t="str">
            <v>60</v>
          </cell>
          <cell r="D1126">
            <v>4100.3100000000004</v>
          </cell>
          <cell r="G1126">
            <v>80000</v>
          </cell>
          <cell r="I1126">
            <v>75000</v>
          </cell>
          <cell r="J1126">
            <v>14490</v>
          </cell>
        </row>
        <row r="1127">
          <cell r="A1127" t="str">
            <v>60</v>
          </cell>
          <cell r="D1127">
            <v>4100.32</v>
          </cell>
          <cell r="G1127">
            <v>30000</v>
          </cell>
          <cell r="I1127">
            <v>30000</v>
          </cell>
          <cell r="J1127">
            <v>0</v>
          </cell>
        </row>
        <row r="1128">
          <cell r="A1128" t="str">
            <v>60</v>
          </cell>
          <cell r="D1128">
            <v>4100.33</v>
          </cell>
          <cell r="G1128">
            <v>15000</v>
          </cell>
          <cell r="I1128">
            <v>17500</v>
          </cell>
          <cell r="J1128">
            <v>340</v>
          </cell>
        </row>
        <row r="1129">
          <cell r="A1129" t="str">
            <v>60</v>
          </cell>
          <cell r="D1129">
            <v>4100.3599999999997</v>
          </cell>
          <cell r="G1129">
            <v>35000</v>
          </cell>
          <cell r="I1129">
            <v>19745</v>
          </cell>
          <cell r="J1129">
            <v>0</v>
          </cell>
        </row>
        <row r="1130">
          <cell r="A1130" t="str">
            <v>60</v>
          </cell>
          <cell r="D1130">
            <v>4100.37</v>
          </cell>
          <cell r="G1130">
            <v>5000</v>
          </cell>
          <cell r="I1130">
            <v>5000</v>
          </cell>
          <cell r="J1130">
            <v>7098.66</v>
          </cell>
        </row>
        <row r="1131">
          <cell r="A1131" t="str">
            <v>60</v>
          </cell>
          <cell r="D1131">
            <v>4100.38</v>
          </cell>
          <cell r="G1131">
            <v>1100</v>
          </cell>
          <cell r="I1131">
            <v>0</v>
          </cell>
          <cell r="J1131">
            <v>0</v>
          </cell>
        </row>
        <row r="1132">
          <cell r="A1132" t="str">
            <v>60</v>
          </cell>
          <cell r="D1132">
            <v>4100.3900000000003</v>
          </cell>
          <cell r="G1132">
            <v>0</v>
          </cell>
          <cell r="I1132">
            <v>5000</v>
          </cell>
          <cell r="J1132">
            <v>169</v>
          </cell>
        </row>
        <row r="1133">
          <cell r="A1133" t="str">
            <v>60</v>
          </cell>
          <cell r="D1133">
            <v>4100.3999999999996</v>
          </cell>
          <cell r="G1133">
            <v>0</v>
          </cell>
          <cell r="I1133">
            <v>0</v>
          </cell>
          <cell r="J1133">
            <v>0</v>
          </cell>
        </row>
        <row r="1134">
          <cell r="A1134" t="str">
            <v>60</v>
          </cell>
          <cell r="D1134">
            <v>4100.41</v>
          </cell>
          <cell r="G1134">
            <v>10000</v>
          </cell>
          <cell r="I1134">
            <v>10000</v>
          </cell>
          <cell r="J1134">
            <v>0</v>
          </cell>
        </row>
        <row r="1135">
          <cell r="A1135" t="str">
            <v>60</v>
          </cell>
          <cell r="D1135">
            <v>4100.42</v>
          </cell>
          <cell r="G1135">
            <v>172000</v>
          </cell>
          <cell r="I1135">
            <v>172000</v>
          </cell>
          <cell r="J1135">
            <v>0</v>
          </cell>
        </row>
        <row r="1136">
          <cell r="A1136" t="str">
            <v>60</v>
          </cell>
          <cell r="D1136">
            <v>4100.4210000000003</v>
          </cell>
          <cell r="G1136">
            <v>0</v>
          </cell>
          <cell r="I1136">
            <v>0</v>
          </cell>
          <cell r="J1136">
            <v>35597.300000000003</v>
          </cell>
        </row>
        <row r="1137">
          <cell r="A1137" t="str">
            <v>60</v>
          </cell>
          <cell r="D1137">
            <v>4100.51</v>
          </cell>
          <cell r="G1137">
            <v>26000</v>
          </cell>
          <cell r="I1137">
            <v>26000</v>
          </cell>
          <cell r="J1137">
            <v>17645.29</v>
          </cell>
        </row>
        <row r="1138">
          <cell r="A1138" t="str">
            <v>60</v>
          </cell>
          <cell r="D1138">
            <v>4100.5200000000004</v>
          </cell>
          <cell r="G1138">
            <v>1500</v>
          </cell>
          <cell r="I1138">
            <v>2500</v>
          </cell>
          <cell r="J1138">
            <v>0</v>
          </cell>
        </row>
        <row r="1139">
          <cell r="A1139" t="str">
            <v>60</v>
          </cell>
          <cell r="D1139">
            <v>4100.59</v>
          </cell>
          <cell r="G1139">
            <v>20000</v>
          </cell>
          <cell r="I1139">
            <v>20000</v>
          </cell>
          <cell r="J1139">
            <v>2322.98</v>
          </cell>
        </row>
        <row r="1140">
          <cell r="A1140" t="str">
            <v>60</v>
          </cell>
          <cell r="D1140">
            <v>4100.6000000000004</v>
          </cell>
          <cell r="G1140">
            <v>128204</v>
          </cell>
          <cell r="I1140">
            <v>89504</v>
          </cell>
          <cell r="J1140">
            <v>5892</v>
          </cell>
        </row>
        <row r="1141">
          <cell r="A1141" t="str">
            <v>60</v>
          </cell>
          <cell r="D1141">
            <v>4100.625</v>
          </cell>
          <cell r="G1141">
            <v>47500</v>
          </cell>
          <cell r="I1141">
            <v>0</v>
          </cell>
          <cell r="J1141">
            <v>0</v>
          </cell>
        </row>
        <row r="1142">
          <cell r="A1142" t="str">
            <v>60</v>
          </cell>
          <cell r="D1142">
            <v>4100.6400000000003</v>
          </cell>
          <cell r="G1142">
            <v>0</v>
          </cell>
          <cell r="I1142">
            <v>0</v>
          </cell>
          <cell r="J1142">
            <v>1000</v>
          </cell>
        </row>
        <row r="1143">
          <cell r="A1143" t="str">
            <v>60</v>
          </cell>
          <cell r="D1143">
            <v>4100.6499999999996</v>
          </cell>
          <cell r="G1143">
            <v>100000</v>
          </cell>
          <cell r="I1143">
            <v>30500</v>
          </cell>
          <cell r="J1143">
            <v>0</v>
          </cell>
        </row>
        <row r="1144">
          <cell r="A1144" t="str">
            <v>60</v>
          </cell>
          <cell r="D1144">
            <v>4100.74</v>
          </cell>
          <cell r="G1144">
            <v>5000</v>
          </cell>
          <cell r="I1144">
            <v>7500</v>
          </cell>
          <cell r="J1144">
            <v>0</v>
          </cell>
        </row>
        <row r="1145">
          <cell r="A1145" t="str">
            <v>60</v>
          </cell>
          <cell r="D1145">
            <v>4100.8500000000004</v>
          </cell>
          <cell r="G1145">
            <v>17000</v>
          </cell>
          <cell r="I1145">
            <v>0</v>
          </cell>
          <cell r="J1145">
            <v>0</v>
          </cell>
        </row>
        <row r="1146">
          <cell r="A1146" t="str">
            <v>60</v>
          </cell>
          <cell r="D1146">
            <v>4100.8599999999997</v>
          </cell>
          <cell r="G1146">
            <v>100000</v>
          </cell>
          <cell r="I1146">
            <v>133000</v>
          </cell>
          <cell r="J1146">
            <v>6000</v>
          </cell>
        </row>
        <row r="1147">
          <cell r="A1147" t="str">
            <v>60</v>
          </cell>
          <cell r="D1147">
            <v>4100.88</v>
          </cell>
          <cell r="G1147">
            <v>5000</v>
          </cell>
          <cell r="I1147">
            <v>5000</v>
          </cell>
          <cell r="J1147">
            <v>0</v>
          </cell>
        </row>
        <row r="1148">
          <cell r="A1148" t="str">
            <v>60</v>
          </cell>
          <cell r="G1148">
            <v>1166884</v>
          </cell>
          <cell r="I1148">
            <v>1060009</v>
          </cell>
          <cell r="J1148">
            <v>191908.24</v>
          </cell>
        </row>
        <row r="1149">
          <cell r="A1149" t="str">
            <v>60</v>
          </cell>
        </row>
        <row r="1150">
          <cell r="A1150" t="str">
            <v>60</v>
          </cell>
        </row>
        <row r="1151">
          <cell r="A1151" t="str">
            <v>60</v>
          </cell>
          <cell r="D1151">
            <v>4100.241</v>
          </cell>
          <cell r="G1151">
            <v>0</v>
          </cell>
          <cell r="I1151">
            <v>0</v>
          </cell>
          <cell r="J1151">
            <v>0</v>
          </cell>
        </row>
        <row r="1152">
          <cell r="A1152" t="str">
            <v>60</v>
          </cell>
          <cell r="D1152">
            <v>4100.2430000000004</v>
          </cell>
          <cell r="G1152">
            <v>0</v>
          </cell>
          <cell r="I1152">
            <v>2865883</v>
          </cell>
          <cell r="J1152">
            <v>0</v>
          </cell>
        </row>
        <row r="1153">
          <cell r="A1153" t="str">
            <v>60</v>
          </cell>
          <cell r="G1153">
            <v>0</v>
          </cell>
          <cell r="I1153">
            <v>2865883</v>
          </cell>
          <cell r="J1153">
            <v>0</v>
          </cell>
        </row>
        <row r="1154">
          <cell r="A1154" t="str">
            <v>60</v>
          </cell>
        </row>
        <row r="1155">
          <cell r="A1155" t="str">
            <v>60</v>
          </cell>
        </row>
        <row r="1156">
          <cell r="A1156" t="str">
            <v>60</v>
          </cell>
          <cell r="D1156">
            <v>4100.9279999999999</v>
          </cell>
          <cell r="G1156">
            <v>8415632</v>
          </cell>
          <cell r="I1156">
            <v>9596000</v>
          </cell>
          <cell r="J1156">
            <v>2356333.39</v>
          </cell>
        </row>
        <row r="1157">
          <cell r="A1157" t="str">
            <v>60</v>
          </cell>
          <cell r="D1157">
            <v>4100.93</v>
          </cell>
          <cell r="G1157">
            <v>1005368</v>
          </cell>
          <cell r="I1157">
            <v>0</v>
          </cell>
          <cell r="J1157">
            <v>0</v>
          </cell>
        </row>
        <row r="1158">
          <cell r="A1158" t="str">
            <v>60</v>
          </cell>
          <cell r="D1158">
            <v>48450.000999999997</v>
          </cell>
          <cell r="G1158">
            <v>0</v>
          </cell>
          <cell r="I1158">
            <v>0</v>
          </cell>
          <cell r="J1158">
            <v>0</v>
          </cell>
        </row>
        <row r="1159">
          <cell r="A1159" t="str">
            <v>60</v>
          </cell>
          <cell r="G1159">
            <v>9421000</v>
          </cell>
          <cell r="I1159">
            <v>9596000</v>
          </cell>
          <cell r="J1159">
            <v>2356333.39</v>
          </cell>
        </row>
        <row r="1160">
          <cell r="A1160" t="str">
            <v>60</v>
          </cell>
        </row>
        <row r="1161">
          <cell r="A1161" t="str">
            <v>60</v>
          </cell>
          <cell r="G1161">
            <v>10587884</v>
          </cell>
          <cell r="I1161">
            <v>13521892</v>
          </cell>
          <cell r="J1161">
            <v>2548241.63</v>
          </cell>
        </row>
        <row r="1162">
          <cell r="A1162" t="str">
            <v>60</v>
          </cell>
        </row>
        <row r="1163">
          <cell r="A1163" t="str">
            <v>60</v>
          </cell>
          <cell r="G1163">
            <v>0</v>
          </cell>
          <cell r="I1163">
            <v>0</v>
          </cell>
          <cell r="J1163">
            <v>967947.37</v>
          </cell>
        </row>
        <row r="1164">
          <cell r="A1164" t="str">
            <v>60</v>
          </cell>
        </row>
        <row r="1165">
          <cell r="A1165" t="str">
            <v>60</v>
          </cell>
        </row>
        <row r="1166">
          <cell r="A1166" t="str">
            <v>60</v>
          </cell>
        </row>
        <row r="1167">
          <cell r="A1167" t="str">
            <v>60</v>
          </cell>
        </row>
        <row r="1168">
          <cell r="A1168" t="str">
            <v>60</v>
          </cell>
        </row>
        <row r="1169">
          <cell r="A1169" t="str">
            <v>61</v>
          </cell>
        </row>
        <row r="1170">
          <cell r="A1170" t="str">
            <v>61</v>
          </cell>
        </row>
        <row r="1171">
          <cell r="A1171" t="str">
            <v>61</v>
          </cell>
          <cell r="D1171" t="str">
            <v xml:space="preserve"> Account No.</v>
          </cell>
          <cell r="G1171" t="str">
            <v>2024_x000D_ Budget</v>
          </cell>
          <cell r="I1171" t="str">
            <v>Original Budget</v>
          </cell>
          <cell r="J1171" t="str">
            <v>2025_x000D_ YTD_x000D_ Actual</v>
          </cell>
        </row>
        <row r="1172">
          <cell r="A1172" t="str">
            <v>61</v>
          </cell>
        </row>
        <row r="1173">
          <cell r="A1173" t="str">
            <v>61</v>
          </cell>
        </row>
        <row r="1174">
          <cell r="A1174" t="str">
            <v>61</v>
          </cell>
        </row>
        <row r="1175">
          <cell r="A1175" t="str">
            <v>61</v>
          </cell>
        </row>
        <row r="1176">
          <cell r="A1176" t="str">
            <v>61</v>
          </cell>
          <cell r="D1176">
            <v>3600.2</v>
          </cell>
          <cell r="G1176">
            <v>20000</v>
          </cell>
          <cell r="I1176">
            <v>20000</v>
          </cell>
          <cell r="J1176">
            <v>2275</v>
          </cell>
        </row>
        <row r="1177">
          <cell r="A1177" t="str">
            <v>61</v>
          </cell>
          <cell r="D1177">
            <v>3600.3</v>
          </cell>
          <cell r="G1177">
            <v>20000</v>
          </cell>
          <cell r="I1177">
            <v>20000</v>
          </cell>
          <cell r="J1177">
            <v>950</v>
          </cell>
        </row>
        <row r="1178">
          <cell r="A1178" t="str">
            <v>61</v>
          </cell>
          <cell r="G1178">
            <v>40000</v>
          </cell>
          <cell r="I1178">
            <v>40000</v>
          </cell>
          <cell r="J1178">
            <v>3225</v>
          </cell>
        </row>
        <row r="1179">
          <cell r="A1179" t="str">
            <v>61</v>
          </cell>
        </row>
        <row r="1180">
          <cell r="A1180" t="str">
            <v>61</v>
          </cell>
          <cell r="G1180">
            <v>40000</v>
          </cell>
          <cell r="I1180">
            <v>40000</v>
          </cell>
          <cell r="J1180">
            <v>3225</v>
          </cell>
        </row>
        <row r="1181">
          <cell r="A1181" t="str">
            <v>61</v>
          </cell>
        </row>
        <row r="1182">
          <cell r="A1182" t="str">
            <v>61</v>
          </cell>
        </row>
        <row r="1183">
          <cell r="A1183" t="str">
            <v>61</v>
          </cell>
        </row>
        <row r="1184">
          <cell r="A1184" t="str">
            <v>61</v>
          </cell>
          <cell r="D1184">
            <v>3600.4</v>
          </cell>
          <cell r="G1184">
            <v>4500</v>
          </cell>
          <cell r="I1184">
            <v>4500</v>
          </cell>
          <cell r="J1184">
            <v>198.1</v>
          </cell>
        </row>
        <row r="1185">
          <cell r="A1185" t="str">
            <v>61</v>
          </cell>
          <cell r="G1185">
            <v>4500</v>
          </cell>
          <cell r="I1185">
            <v>4500</v>
          </cell>
          <cell r="J1185">
            <v>198.1</v>
          </cell>
        </row>
        <row r="1186">
          <cell r="A1186" t="str">
            <v>61</v>
          </cell>
        </row>
        <row r="1187">
          <cell r="A1187" t="str">
            <v>61</v>
          </cell>
          <cell r="G1187">
            <v>4500</v>
          </cell>
          <cell r="I1187">
            <v>4500</v>
          </cell>
          <cell r="J1187">
            <v>198.1</v>
          </cell>
        </row>
        <row r="1188">
          <cell r="A1188" t="str">
            <v>61</v>
          </cell>
        </row>
        <row r="1189">
          <cell r="A1189" t="str">
            <v>61</v>
          </cell>
          <cell r="G1189">
            <v>44500</v>
          </cell>
          <cell r="I1189">
            <v>44500</v>
          </cell>
          <cell r="J1189">
            <v>3423.1</v>
          </cell>
        </row>
        <row r="1190">
          <cell r="A1190" t="str">
            <v>61</v>
          </cell>
        </row>
        <row r="1191">
          <cell r="A1191" t="str">
            <v>61</v>
          </cell>
        </row>
        <row r="1192">
          <cell r="A1192" t="str">
            <v>61</v>
          </cell>
        </row>
        <row r="1193">
          <cell r="A1193" t="str">
            <v>61</v>
          </cell>
          <cell r="D1193">
            <v>4100.1000000000004</v>
          </cell>
          <cell r="G1193">
            <v>0</v>
          </cell>
          <cell r="I1193">
            <v>0</v>
          </cell>
          <cell r="J1193">
            <v>1000</v>
          </cell>
        </row>
        <row r="1194">
          <cell r="A1194" t="str">
            <v>61</v>
          </cell>
          <cell r="D1194">
            <v>4100.1549999999997</v>
          </cell>
          <cell r="G1194">
            <v>0</v>
          </cell>
          <cell r="I1194">
            <v>0</v>
          </cell>
          <cell r="J1194">
            <v>1500</v>
          </cell>
        </row>
        <row r="1195">
          <cell r="A1195" t="str">
            <v>61</v>
          </cell>
          <cell r="D1195">
            <v>4100.24</v>
          </cell>
          <cell r="G1195">
            <v>0</v>
          </cell>
          <cell r="I1195">
            <v>0</v>
          </cell>
          <cell r="J1195">
            <v>0</v>
          </cell>
        </row>
        <row r="1196">
          <cell r="A1196" t="str">
            <v>61</v>
          </cell>
          <cell r="D1196">
            <v>4100.2550000000001</v>
          </cell>
          <cell r="G1196">
            <v>2500</v>
          </cell>
          <cell r="I1196">
            <v>2500</v>
          </cell>
          <cell r="J1196">
            <v>0</v>
          </cell>
        </row>
        <row r="1197">
          <cell r="A1197" t="str">
            <v>61</v>
          </cell>
          <cell r="D1197">
            <v>4100.47</v>
          </cell>
          <cell r="G1197">
            <v>0</v>
          </cell>
          <cell r="I1197">
            <v>0</v>
          </cell>
          <cell r="J1197">
            <v>0</v>
          </cell>
        </row>
        <row r="1198">
          <cell r="A1198" t="str">
            <v>61</v>
          </cell>
          <cell r="D1198">
            <v>4100.6000000000004</v>
          </cell>
          <cell r="G1198">
            <v>42000</v>
          </cell>
          <cell r="I1198">
            <v>42000</v>
          </cell>
          <cell r="J1198">
            <v>14326</v>
          </cell>
        </row>
        <row r="1199">
          <cell r="A1199" t="str">
            <v>61</v>
          </cell>
          <cell r="G1199">
            <v>44500</v>
          </cell>
          <cell r="I1199">
            <v>44500</v>
          </cell>
          <cell r="J1199">
            <v>16826</v>
          </cell>
        </row>
        <row r="1200">
          <cell r="A1200" t="str">
            <v>61</v>
          </cell>
        </row>
        <row r="1201">
          <cell r="A1201" t="str">
            <v>61</v>
          </cell>
          <cell r="G1201">
            <v>44500</v>
          </cell>
          <cell r="I1201">
            <v>44500</v>
          </cell>
          <cell r="J1201">
            <v>16826</v>
          </cell>
        </row>
        <row r="1202">
          <cell r="A1202" t="str">
            <v>61</v>
          </cell>
        </row>
        <row r="1203">
          <cell r="A1203" t="str">
            <v>61</v>
          </cell>
          <cell r="G1203">
            <v>0</v>
          </cell>
          <cell r="I1203">
            <v>0</v>
          </cell>
          <cell r="J1203">
            <v>-13402.9</v>
          </cell>
        </row>
        <row r="1204">
          <cell r="A1204" t="str">
            <v>61</v>
          </cell>
        </row>
        <row r="1205">
          <cell r="A1205" t="str">
            <v>61</v>
          </cell>
        </row>
        <row r="1206">
          <cell r="A1206" t="str">
            <v>61</v>
          </cell>
        </row>
        <row r="1207">
          <cell r="A1207" t="str">
            <v>61</v>
          </cell>
        </row>
        <row r="1208">
          <cell r="A1208" t="str">
            <v>61</v>
          </cell>
        </row>
        <row r="1209">
          <cell r="A1209" t="str">
            <v>62</v>
          </cell>
        </row>
        <row r="1210">
          <cell r="A1210" t="str">
            <v>62</v>
          </cell>
        </row>
        <row r="1211">
          <cell r="A1211" t="str">
            <v>62</v>
          </cell>
          <cell r="D1211" t="str">
            <v xml:space="preserve"> Account No.</v>
          </cell>
          <cell r="G1211" t="str">
            <v>2024_x000D_ Budget</v>
          </cell>
          <cell r="I1211" t="str">
            <v>Original Budget</v>
          </cell>
          <cell r="J1211" t="str">
            <v>2025_x000D_ YTD_x000D_ Actual</v>
          </cell>
        </row>
        <row r="1212">
          <cell r="A1212" t="str">
            <v>62</v>
          </cell>
        </row>
        <row r="1213">
          <cell r="A1213" t="str">
            <v>62</v>
          </cell>
        </row>
        <row r="1214">
          <cell r="A1214" t="str">
            <v>62</v>
          </cell>
        </row>
        <row r="1215">
          <cell r="A1215" t="str">
            <v>62</v>
          </cell>
        </row>
        <row r="1216">
          <cell r="A1216" t="str">
            <v>62</v>
          </cell>
          <cell r="D1216">
            <v>3100.32</v>
          </cell>
          <cell r="G1216">
            <v>125000</v>
          </cell>
          <cell r="I1216">
            <v>125000</v>
          </cell>
          <cell r="J1216">
            <v>8333.35</v>
          </cell>
        </row>
        <row r="1217">
          <cell r="A1217" t="str">
            <v>62</v>
          </cell>
          <cell r="D1217">
            <v>3100.3209999999999</v>
          </cell>
          <cell r="G1217">
            <v>0</v>
          </cell>
          <cell r="I1217">
            <v>500000</v>
          </cell>
          <cell r="J1217">
            <v>5920.01</v>
          </cell>
        </row>
        <row r="1218">
          <cell r="A1218" t="str">
            <v>62</v>
          </cell>
          <cell r="D1218">
            <v>3100.3220000000001</v>
          </cell>
          <cell r="G1218">
            <v>0</v>
          </cell>
          <cell r="I1218">
            <v>0</v>
          </cell>
          <cell r="J1218">
            <v>1863.39</v>
          </cell>
        </row>
        <row r="1219">
          <cell r="A1219" t="str">
            <v>62</v>
          </cell>
          <cell r="G1219">
            <v>125000</v>
          </cell>
          <cell r="I1219">
            <v>625000</v>
          </cell>
          <cell r="J1219">
            <v>16116.75</v>
          </cell>
        </row>
        <row r="1220">
          <cell r="A1220" t="str">
            <v>62</v>
          </cell>
        </row>
        <row r="1221">
          <cell r="A1221" t="str">
            <v>62</v>
          </cell>
        </row>
        <row r="1222">
          <cell r="A1222" t="str">
            <v>62</v>
          </cell>
          <cell r="D1222">
            <v>3100.58</v>
          </cell>
          <cell r="G1222">
            <v>18500</v>
          </cell>
          <cell r="I1222">
            <v>20000</v>
          </cell>
          <cell r="J1222">
            <v>24948.54</v>
          </cell>
        </row>
        <row r="1223">
          <cell r="A1223" t="str">
            <v>62</v>
          </cell>
          <cell r="G1223">
            <v>18500</v>
          </cell>
          <cell r="I1223">
            <v>20000</v>
          </cell>
          <cell r="J1223">
            <v>24948.54</v>
          </cell>
        </row>
        <row r="1224">
          <cell r="A1224" t="str">
            <v>62</v>
          </cell>
        </row>
        <row r="1225">
          <cell r="A1225" t="str">
            <v>62</v>
          </cell>
          <cell r="G1225">
            <v>143500</v>
          </cell>
          <cell r="I1225">
            <v>645000</v>
          </cell>
          <cell r="J1225">
            <v>41065.29</v>
          </cell>
        </row>
        <row r="1226">
          <cell r="A1226" t="str">
            <v>62</v>
          </cell>
        </row>
        <row r="1227">
          <cell r="A1227" t="str">
            <v>62</v>
          </cell>
        </row>
        <row r="1228">
          <cell r="A1228" t="str">
            <v>62</v>
          </cell>
        </row>
        <row r="1229">
          <cell r="A1229" t="str">
            <v>62</v>
          </cell>
          <cell r="D1229">
            <v>3100.87</v>
          </cell>
          <cell r="G1229">
            <v>0</v>
          </cell>
          <cell r="I1229">
            <v>0</v>
          </cell>
          <cell r="J1229">
            <v>0</v>
          </cell>
        </row>
        <row r="1230">
          <cell r="A1230" t="str">
            <v>62</v>
          </cell>
          <cell r="G1230">
            <v>0</v>
          </cell>
          <cell r="I1230">
            <v>0</v>
          </cell>
          <cell r="J1230">
            <v>0</v>
          </cell>
        </row>
        <row r="1231">
          <cell r="A1231" t="str">
            <v>62</v>
          </cell>
        </row>
        <row r="1232">
          <cell r="A1232" t="str">
            <v>62</v>
          </cell>
          <cell r="G1232">
            <v>0</v>
          </cell>
          <cell r="I1232">
            <v>0</v>
          </cell>
          <cell r="J1232">
            <v>0</v>
          </cell>
        </row>
        <row r="1233">
          <cell r="A1233" t="str">
            <v>62</v>
          </cell>
        </row>
        <row r="1234">
          <cell r="A1234" t="str">
            <v>62</v>
          </cell>
        </row>
        <row r="1235">
          <cell r="A1235" t="str">
            <v>62</v>
          </cell>
          <cell r="D1235">
            <v>3100.0010000000002</v>
          </cell>
          <cell r="G1235">
            <v>0</v>
          </cell>
          <cell r="I1235">
            <v>0</v>
          </cell>
          <cell r="J1235">
            <v>0</v>
          </cell>
        </row>
        <row r="1236">
          <cell r="A1236" t="str">
            <v>62</v>
          </cell>
          <cell r="G1236">
            <v>0</v>
          </cell>
          <cell r="I1236">
            <v>0</v>
          </cell>
          <cell r="J1236">
            <v>0</v>
          </cell>
        </row>
        <row r="1237">
          <cell r="A1237" t="str">
            <v>62</v>
          </cell>
        </row>
        <row r="1238">
          <cell r="A1238" t="str">
            <v>62</v>
          </cell>
          <cell r="G1238">
            <v>143500</v>
          </cell>
          <cell r="I1238">
            <v>645000</v>
          </cell>
          <cell r="J1238">
            <v>41065.29</v>
          </cell>
        </row>
        <row r="1239">
          <cell r="A1239" t="str">
            <v>62</v>
          </cell>
        </row>
        <row r="1240">
          <cell r="A1240" t="str">
            <v>62</v>
          </cell>
        </row>
        <row r="1241">
          <cell r="A1241" t="str">
            <v>62</v>
          </cell>
        </row>
        <row r="1242">
          <cell r="A1242" t="str">
            <v>62</v>
          </cell>
          <cell r="D1242">
            <v>4100.1000000000004</v>
          </cell>
          <cell r="G1242">
            <v>60000</v>
          </cell>
          <cell r="I1242">
            <v>65000</v>
          </cell>
          <cell r="J1242">
            <v>16763.849999999999</v>
          </cell>
        </row>
        <row r="1243">
          <cell r="A1243" t="str">
            <v>62</v>
          </cell>
          <cell r="D1243">
            <v>4100.13</v>
          </cell>
          <cell r="G1243">
            <v>27500</v>
          </cell>
          <cell r="I1243">
            <v>30000</v>
          </cell>
          <cell r="J1243">
            <v>60.75</v>
          </cell>
        </row>
        <row r="1244">
          <cell r="A1244" t="str">
            <v>62</v>
          </cell>
          <cell r="D1244">
            <v>4100.1499999999996</v>
          </cell>
          <cell r="G1244">
            <v>0</v>
          </cell>
          <cell r="I1244">
            <v>0</v>
          </cell>
          <cell r="J1244">
            <v>990.63</v>
          </cell>
        </row>
        <row r="1245">
          <cell r="A1245" t="str">
            <v>62</v>
          </cell>
          <cell r="D1245">
            <v>4100.16</v>
          </cell>
          <cell r="G1245">
            <v>0</v>
          </cell>
          <cell r="I1245">
            <v>0</v>
          </cell>
          <cell r="J1245">
            <v>231.67</v>
          </cell>
        </row>
        <row r="1246">
          <cell r="A1246" t="str">
            <v>62</v>
          </cell>
          <cell r="D1246">
            <v>4100.1750000000002</v>
          </cell>
          <cell r="G1246">
            <v>0</v>
          </cell>
          <cell r="I1246">
            <v>0</v>
          </cell>
          <cell r="J1246">
            <v>82.38</v>
          </cell>
        </row>
        <row r="1247">
          <cell r="A1247" t="str">
            <v>62</v>
          </cell>
          <cell r="D1247">
            <v>4100.18</v>
          </cell>
          <cell r="G1247">
            <v>0</v>
          </cell>
          <cell r="I1247">
            <v>0</v>
          </cell>
          <cell r="J1247">
            <v>2665.2</v>
          </cell>
        </row>
        <row r="1248">
          <cell r="A1248" t="str">
            <v>62</v>
          </cell>
          <cell r="D1248">
            <v>4100.1809999999996</v>
          </cell>
          <cell r="G1248">
            <v>0</v>
          </cell>
          <cell r="I1248">
            <v>0</v>
          </cell>
          <cell r="J1248">
            <v>2584.4699999999998</v>
          </cell>
        </row>
        <row r="1249">
          <cell r="A1249" t="str">
            <v>62</v>
          </cell>
          <cell r="D1249">
            <v>4100.1899999999996</v>
          </cell>
          <cell r="G1249">
            <v>0</v>
          </cell>
          <cell r="I1249">
            <v>0</v>
          </cell>
          <cell r="J1249">
            <v>0</v>
          </cell>
        </row>
        <row r="1250">
          <cell r="A1250" t="str">
            <v>62</v>
          </cell>
          <cell r="D1250">
            <v>4100.2</v>
          </cell>
          <cell r="G1250">
            <v>0</v>
          </cell>
          <cell r="I1250">
            <v>0</v>
          </cell>
          <cell r="J1250">
            <v>261.99</v>
          </cell>
        </row>
        <row r="1251">
          <cell r="A1251" t="str">
            <v>62</v>
          </cell>
          <cell r="D1251">
            <v>4100.21</v>
          </cell>
          <cell r="G1251">
            <v>0</v>
          </cell>
          <cell r="I1251">
            <v>0</v>
          </cell>
          <cell r="J1251">
            <v>0</v>
          </cell>
        </row>
        <row r="1252">
          <cell r="A1252" t="str">
            <v>62</v>
          </cell>
          <cell r="D1252">
            <v>4100.2299999999996</v>
          </cell>
          <cell r="G1252">
            <v>18500</v>
          </cell>
          <cell r="I1252">
            <v>0</v>
          </cell>
          <cell r="J1252">
            <v>12769.35</v>
          </cell>
        </row>
        <row r="1253">
          <cell r="A1253" t="str">
            <v>62</v>
          </cell>
          <cell r="D1253">
            <v>4100.24</v>
          </cell>
          <cell r="G1253">
            <v>0</v>
          </cell>
          <cell r="I1253">
            <v>0</v>
          </cell>
          <cell r="J1253">
            <v>272.16000000000003</v>
          </cell>
        </row>
        <row r="1254">
          <cell r="A1254" t="str">
            <v>62</v>
          </cell>
          <cell r="D1254">
            <v>4100.33</v>
          </cell>
          <cell r="G1254">
            <v>0</v>
          </cell>
          <cell r="I1254">
            <v>0</v>
          </cell>
          <cell r="J1254">
            <v>0</v>
          </cell>
        </row>
        <row r="1255">
          <cell r="A1255" t="str">
            <v>62</v>
          </cell>
          <cell r="D1255">
            <v>4100.6000000000004</v>
          </cell>
          <cell r="G1255">
            <v>0</v>
          </cell>
          <cell r="I1255">
            <v>0</v>
          </cell>
          <cell r="J1255">
            <v>565</v>
          </cell>
        </row>
        <row r="1256">
          <cell r="A1256" t="str">
            <v>62</v>
          </cell>
          <cell r="D1256">
            <v>4100.6009999999997</v>
          </cell>
          <cell r="G1256">
            <v>0</v>
          </cell>
          <cell r="I1256">
            <v>0</v>
          </cell>
          <cell r="J1256">
            <v>710</v>
          </cell>
        </row>
        <row r="1257">
          <cell r="A1257" t="str">
            <v>62</v>
          </cell>
          <cell r="D1257">
            <v>4100.6030000000001</v>
          </cell>
          <cell r="G1257">
            <v>0</v>
          </cell>
          <cell r="I1257">
            <v>0</v>
          </cell>
          <cell r="J1257">
            <v>614.25</v>
          </cell>
        </row>
        <row r="1258">
          <cell r="A1258" t="str">
            <v>62</v>
          </cell>
          <cell r="D1258">
            <v>4100.6040000000003</v>
          </cell>
          <cell r="G1258">
            <v>0</v>
          </cell>
          <cell r="I1258">
            <v>0</v>
          </cell>
          <cell r="J1258">
            <v>3666.73</v>
          </cell>
        </row>
        <row r="1259">
          <cell r="A1259" t="str">
            <v>62</v>
          </cell>
          <cell r="D1259">
            <v>4100.6049999999996</v>
          </cell>
          <cell r="G1259">
            <v>0</v>
          </cell>
          <cell r="I1259">
            <v>0</v>
          </cell>
          <cell r="J1259">
            <v>81.38</v>
          </cell>
        </row>
        <row r="1260">
          <cell r="A1260" t="str">
            <v>62</v>
          </cell>
          <cell r="D1260">
            <v>4100.6059999999998</v>
          </cell>
          <cell r="G1260">
            <v>0</v>
          </cell>
          <cell r="I1260">
            <v>0</v>
          </cell>
          <cell r="J1260">
            <v>0</v>
          </cell>
        </row>
        <row r="1261">
          <cell r="A1261" t="str">
            <v>62</v>
          </cell>
          <cell r="D1261">
            <v>4100.607</v>
          </cell>
          <cell r="G1261">
            <v>0</v>
          </cell>
          <cell r="I1261">
            <v>0</v>
          </cell>
          <cell r="J1261">
            <v>0</v>
          </cell>
        </row>
        <row r="1262">
          <cell r="A1262" t="str">
            <v>62</v>
          </cell>
          <cell r="D1262">
            <v>4100.6109999999999</v>
          </cell>
          <cell r="G1262">
            <v>0</v>
          </cell>
          <cell r="I1262">
            <v>500000</v>
          </cell>
          <cell r="J1262">
            <v>1155.57</v>
          </cell>
        </row>
        <row r="1263">
          <cell r="A1263" t="str">
            <v>62</v>
          </cell>
          <cell r="D1263">
            <v>4100.6130000000003</v>
          </cell>
          <cell r="G1263">
            <v>0</v>
          </cell>
          <cell r="I1263">
            <v>0</v>
          </cell>
          <cell r="J1263">
            <v>1097.08</v>
          </cell>
        </row>
        <row r="1264">
          <cell r="A1264" t="str">
            <v>62</v>
          </cell>
          <cell r="D1264">
            <v>4100.6139999999996</v>
          </cell>
          <cell r="G1264">
            <v>0</v>
          </cell>
          <cell r="I1264">
            <v>0</v>
          </cell>
          <cell r="J1264">
            <v>4472.6000000000004</v>
          </cell>
        </row>
        <row r="1265">
          <cell r="A1265" t="str">
            <v>62</v>
          </cell>
          <cell r="D1265">
            <v>4100.6149999999998</v>
          </cell>
          <cell r="G1265">
            <v>0</v>
          </cell>
          <cell r="I1265">
            <v>0</v>
          </cell>
          <cell r="J1265">
            <v>3730.65</v>
          </cell>
        </row>
        <row r="1266">
          <cell r="A1266" t="str">
            <v>62</v>
          </cell>
          <cell r="D1266">
            <v>4100.8500000000004</v>
          </cell>
          <cell r="G1266">
            <v>0</v>
          </cell>
          <cell r="I1266">
            <v>20000</v>
          </cell>
          <cell r="J1266">
            <v>0</v>
          </cell>
        </row>
        <row r="1267">
          <cell r="A1267" t="str">
            <v>62</v>
          </cell>
          <cell r="G1267">
            <v>106000</v>
          </cell>
          <cell r="I1267">
            <v>615000</v>
          </cell>
          <cell r="J1267">
            <v>52775.71</v>
          </cell>
        </row>
        <row r="1268">
          <cell r="A1268" t="str">
            <v>62</v>
          </cell>
        </row>
        <row r="1269">
          <cell r="A1269" t="str">
            <v>62</v>
          </cell>
        </row>
        <row r="1270">
          <cell r="A1270" t="str">
            <v>62</v>
          </cell>
          <cell r="D1270">
            <v>4950.1000000000004</v>
          </cell>
          <cell r="G1270">
            <v>37500</v>
          </cell>
          <cell r="I1270">
            <v>30000</v>
          </cell>
          <cell r="J1270">
            <v>0</v>
          </cell>
        </row>
        <row r="1271">
          <cell r="A1271" t="str">
            <v>62</v>
          </cell>
          <cell r="G1271">
            <v>37500</v>
          </cell>
          <cell r="I1271">
            <v>30000</v>
          </cell>
          <cell r="J1271">
            <v>0</v>
          </cell>
        </row>
        <row r="1272">
          <cell r="A1272" t="str">
            <v>62</v>
          </cell>
        </row>
        <row r="1273">
          <cell r="A1273" t="str">
            <v>62</v>
          </cell>
          <cell r="G1273">
            <v>143500</v>
          </cell>
          <cell r="I1273">
            <v>645000</v>
          </cell>
          <cell r="J1273">
            <v>52775.71</v>
          </cell>
        </row>
        <row r="1274">
          <cell r="A1274" t="str">
            <v>62</v>
          </cell>
        </row>
        <row r="1275">
          <cell r="A1275" t="str">
            <v>62</v>
          </cell>
          <cell r="G1275">
            <v>0</v>
          </cell>
          <cell r="I1275">
            <v>0</v>
          </cell>
          <cell r="J1275">
            <v>-11710.42</v>
          </cell>
        </row>
        <row r="1276">
          <cell r="A1276" t="str">
            <v>62</v>
          </cell>
        </row>
        <row r="1277">
          <cell r="A1277" t="str">
            <v>62</v>
          </cell>
        </row>
        <row r="1278">
          <cell r="A1278" t="str">
            <v>62</v>
          </cell>
        </row>
        <row r="1279">
          <cell r="A1279" t="str">
            <v>62</v>
          </cell>
        </row>
        <row r="1280">
          <cell r="A1280" t="str">
            <v>62</v>
          </cell>
        </row>
        <row r="1281">
          <cell r="A1281" t="str">
            <v>70</v>
          </cell>
        </row>
        <row r="1282">
          <cell r="A1282" t="str">
            <v>70</v>
          </cell>
        </row>
        <row r="1283">
          <cell r="A1283" t="str">
            <v>70</v>
          </cell>
          <cell r="D1283" t="str">
            <v xml:space="preserve"> Account No.</v>
          </cell>
          <cell r="G1283" t="str">
            <v>2024_x000D_ Budget</v>
          </cell>
          <cell r="I1283" t="str">
            <v>Original Budget</v>
          </cell>
          <cell r="J1283" t="str">
            <v>2025_x000D_ YTD_x000D_ Actual</v>
          </cell>
        </row>
        <row r="1284">
          <cell r="A1284" t="str">
            <v>70</v>
          </cell>
        </row>
        <row r="1285">
          <cell r="A1285" t="str">
            <v>70</v>
          </cell>
        </row>
        <row r="1286">
          <cell r="A1286" t="str">
            <v>70</v>
          </cell>
        </row>
        <row r="1287">
          <cell r="A1287" t="str">
            <v>70</v>
          </cell>
        </row>
        <row r="1288">
          <cell r="A1288" t="str">
            <v>70</v>
          </cell>
          <cell r="D1288">
            <v>3100.3</v>
          </cell>
          <cell r="G1288">
            <v>900000</v>
          </cell>
          <cell r="I1288">
            <v>900000</v>
          </cell>
          <cell r="J1288">
            <v>235137.25</v>
          </cell>
        </row>
        <row r="1289">
          <cell r="A1289" t="str">
            <v>70</v>
          </cell>
          <cell r="G1289">
            <v>900000</v>
          </cell>
          <cell r="I1289">
            <v>900000</v>
          </cell>
          <cell r="J1289">
            <v>235137.25</v>
          </cell>
        </row>
        <row r="1290">
          <cell r="A1290" t="str">
            <v>70</v>
          </cell>
        </row>
        <row r="1291">
          <cell r="A1291" t="str">
            <v>70</v>
          </cell>
        </row>
        <row r="1292">
          <cell r="A1292" t="str">
            <v>70</v>
          </cell>
          <cell r="D1292">
            <v>3100.4009999999998</v>
          </cell>
          <cell r="G1292">
            <v>7500</v>
          </cell>
          <cell r="I1292">
            <v>7500</v>
          </cell>
          <cell r="J1292">
            <v>0</v>
          </cell>
        </row>
        <row r="1293">
          <cell r="A1293" t="str">
            <v>70</v>
          </cell>
          <cell r="G1293">
            <v>7500</v>
          </cell>
          <cell r="I1293">
            <v>7500</v>
          </cell>
          <cell r="J1293">
            <v>0</v>
          </cell>
        </row>
        <row r="1294">
          <cell r="A1294" t="str">
            <v>70</v>
          </cell>
        </row>
        <row r="1295">
          <cell r="A1295" t="str">
            <v>70</v>
          </cell>
          <cell r="G1295">
            <v>907500</v>
          </cell>
          <cell r="I1295">
            <v>907500</v>
          </cell>
          <cell r="J1295">
            <v>235137.25</v>
          </cell>
        </row>
        <row r="1296">
          <cell r="A1296" t="str">
            <v>70</v>
          </cell>
        </row>
        <row r="1297">
          <cell r="A1297" t="str">
            <v>70</v>
          </cell>
        </row>
        <row r="1298">
          <cell r="A1298" t="str">
            <v>70</v>
          </cell>
        </row>
        <row r="1299">
          <cell r="A1299" t="str">
            <v>70</v>
          </cell>
          <cell r="D1299">
            <v>3100.35</v>
          </cell>
          <cell r="G1299">
            <v>85000</v>
          </cell>
          <cell r="I1299">
            <v>85000</v>
          </cell>
          <cell r="J1299">
            <v>21972.98</v>
          </cell>
        </row>
        <row r="1300">
          <cell r="A1300" t="str">
            <v>70</v>
          </cell>
          <cell r="G1300">
            <v>85000</v>
          </cell>
          <cell r="I1300">
            <v>85000</v>
          </cell>
          <cell r="J1300">
            <v>21972.98</v>
          </cell>
        </row>
        <row r="1301">
          <cell r="A1301" t="str">
            <v>70</v>
          </cell>
        </row>
        <row r="1302">
          <cell r="A1302" t="str">
            <v>70</v>
          </cell>
        </row>
        <row r="1303">
          <cell r="A1303" t="str">
            <v>70</v>
          </cell>
          <cell r="D1303">
            <v>3100.56</v>
          </cell>
          <cell r="G1303">
            <v>230000</v>
          </cell>
          <cell r="I1303">
            <v>230000</v>
          </cell>
          <cell r="J1303">
            <v>50633.26</v>
          </cell>
        </row>
        <row r="1304">
          <cell r="A1304" t="str">
            <v>70</v>
          </cell>
          <cell r="G1304">
            <v>230000</v>
          </cell>
          <cell r="I1304">
            <v>230000</v>
          </cell>
          <cell r="J1304">
            <v>50633.26</v>
          </cell>
        </row>
        <row r="1305">
          <cell r="A1305" t="str">
            <v>70</v>
          </cell>
        </row>
        <row r="1306">
          <cell r="A1306" t="str">
            <v>70</v>
          </cell>
        </row>
        <row r="1307">
          <cell r="A1307" t="str">
            <v>70</v>
          </cell>
          <cell r="D1307">
            <v>3100.58</v>
          </cell>
          <cell r="G1307">
            <v>2900</v>
          </cell>
          <cell r="I1307">
            <v>0</v>
          </cell>
          <cell r="J1307">
            <v>0</v>
          </cell>
        </row>
        <row r="1308">
          <cell r="A1308" t="str">
            <v>70</v>
          </cell>
          <cell r="G1308">
            <v>2900</v>
          </cell>
          <cell r="I1308">
            <v>0</v>
          </cell>
          <cell r="J1308">
            <v>0</v>
          </cell>
        </row>
        <row r="1309">
          <cell r="A1309" t="str">
            <v>70</v>
          </cell>
        </row>
        <row r="1310">
          <cell r="A1310" t="str">
            <v>70</v>
          </cell>
        </row>
        <row r="1311">
          <cell r="A1311" t="str">
            <v>70</v>
          </cell>
          <cell r="D1311">
            <v>3100.3249999999998</v>
          </cell>
          <cell r="G1311">
            <v>0</v>
          </cell>
          <cell r="I1311">
            <v>0</v>
          </cell>
          <cell r="J1311">
            <v>0</v>
          </cell>
        </row>
        <row r="1312">
          <cell r="A1312" t="str">
            <v>70</v>
          </cell>
          <cell r="D1312">
            <v>3100.326</v>
          </cell>
          <cell r="G1312">
            <v>0</v>
          </cell>
          <cell r="I1312">
            <v>682646</v>
          </cell>
          <cell r="J1312">
            <v>682646</v>
          </cell>
        </row>
        <row r="1313">
          <cell r="A1313" t="str">
            <v>70</v>
          </cell>
          <cell r="G1313">
            <v>0</v>
          </cell>
          <cell r="I1313">
            <v>682646</v>
          </cell>
          <cell r="J1313">
            <v>682646</v>
          </cell>
        </row>
        <row r="1314">
          <cell r="A1314" t="str">
            <v>70</v>
          </cell>
        </row>
        <row r="1315">
          <cell r="A1315" t="str">
            <v>70</v>
          </cell>
          <cell r="G1315">
            <v>317900</v>
          </cell>
          <cell r="I1315">
            <v>997646</v>
          </cell>
          <cell r="J1315">
            <v>755252.24</v>
          </cell>
        </row>
        <row r="1316">
          <cell r="A1316" t="str">
            <v>70</v>
          </cell>
        </row>
        <row r="1317">
          <cell r="A1317" t="str">
            <v>70</v>
          </cell>
        </row>
        <row r="1318">
          <cell r="A1318" t="str">
            <v>70</v>
          </cell>
        </row>
        <row r="1319">
          <cell r="A1319" t="str">
            <v>70</v>
          </cell>
          <cell r="D1319">
            <v>3100.13</v>
          </cell>
          <cell r="G1319">
            <v>1000</v>
          </cell>
          <cell r="I1319">
            <v>1000</v>
          </cell>
          <cell r="J1319">
            <v>1531.5</v>
          </cell>
        </row>
        <row r="1320">
          <cell r="A1320" t="str">
            <v>70</v>
          </cell>
          <cell r="G1320">
            <v>1000</v>
          </cell>
          <cell r="I1320">
            <v>1000</v>
          </cell>
          <cell r="J1320">
            <v>1531.5</v>
          </cell>
        </row>
        <row r="1321">
          <cell r="A1321" t="str">
            <v>70</v>
          </cell>
        </row>
        <row r="1322">
          <cell r="A1322" t="str">
            <v>70</v>
          </cell>
        </row>
        <row r="1323">
          <cell r="A1323" t="str">
            <v>70</v>
          </cell>
          <cell r="D1323">
            <v>3100.26</v>
          </cell>
          <cell r="G1323">
            <v>25000</v>
          </cell>
          <cell r="I1323">
            <v>25000</v>
          </cell>
          <cell r="J1323">
            <v>10772.91</v>
          </cell>
        </row>
        <row r="1324">
          <cell r="A1324" t="str">
            <v>70</v>
          </cell>
          <cell r="G1324">
            <v>25000</v>
          </cell>
          <cell r="I1324">
            <v>25000</v>
          </cell>
          <cell r="J1324">
            <v>10772.91</v>
          </cell>
        </row>
        <row r="1325">
          <cell r="A1325" t="str">
            <v>70</v>
          </cell>
        </row>
        <row r="1326">
          <cell r="A1326" t="str">
            <v>70</v>
          </cell>
        </row>
        <row r="1327">
          <cell r="A1327" t="str">
            <v>70</v>
          </cell>
          <cell r="D1327">
            <v>3100.261</v>
          </cell>
          <cell r="G1327">
            <v>10000</v>
          </cell>
          <cell r="I1327">
            <v>10000</v>
          </cell>
          <cell r="J1327">
            <v>0</v>
          </cell>
        </row>
        <row r="1328">
          <cell r="A1328" t="str">
            <v>70</v>
          </cell>
          <cell r="D1328">
            <v>3100.2640000000001</v>
          </cell>
          <cell r="G1328">
            <v>0</v>
          </cell>
          <cell r="I1328">
            <v>0</v>
          </cell>
          <cell r="J1328">
            <v>0</v>
          </cell>
        </row>
        <row r="1329">
          <cell r="A1329" t="str">
            <v>70</v>
          </cell>
          <cell r="D1329">
            <v>3100.2651999999998</v>
          </cell>
          <cell r="G1329">
            <v>0</v>
          </cell>
          <cell r="I1329">
            <v>0</v>
          </cell>
          <cell r="J1329">
            <v>0</v>
          </cell>
        </row>
        <row r="1330">
          <cell r="A1330" t="str">
            <v>70</v>
          </cell>
          <cell r="G1330">
            <v>10000</v>
          </cell>
          <cell r="I1330">
            <v>10000</v>
          </cell>
          <cell r="J1330">
            <v>0</v>
          </cell>
        </row>
        <row r="1331">
          <cell r="A1331" t="str">
            <v>70</v>
          </cell>
        </row>
        <row r="1332">
          <cell r="A1332" t="str">
            <v>70</v>
          </cell>
          <cell r="G1332">
            <v>36000</v>
          </cell>
          <cell r="I1332">
            <v>36000</v>
          </cell>
          <cell r="J1332">
            <v>12304.41</v>
          </cell>
        </row>
        <row r="1333">
          <cell r="A1333" t="str">
            <v>70</v>
          </cell>
        </row>
        <row r="1334">
          <cell r="A1334" t="str">
            <v>70</v>
          </cell>
        </row>
        <row r="1335">
          <cell r="A1335" t="str">
            <v>70</v>
          </cell>
        </row>
        <row r="1336">
          <cell r="A1336" t="str">
            <v>70</v>
          </cell>
          <cell r="D1336">
            <v>3100.42</v>
          </cell>
          <cell r="G1336">
            <v>1000</v>
          </cell>
          <cell r="I1336">
            <v>1000</v>
          </cell>
          <cell r="J1336">
            <v>284</v>
          </cell>
        </row>
        <row r="1337">
          <cell r="A1337" t="str">
            <v>70</v>
          </cell>
          <cell r="D1337">
            <v>3100.45</v>
          </cell>
          <cell r="G1337">
            <v>25000</v>
          </cell>
          <cell r="I1337">
            <v>25000</v>
          </cell>
          <cell r="J1337">
            <v>0</v>
          </cell>
        </row>
        <row r="1338">
          <cell r="A1338" t="str">
            <v>70</v>
          </cell>
          <cell r="G1338">
            <v>26000</v>
          </cell>
          <cell r="I1338">
            <v>26000</v>
          </cell>
          <cell r="J1338">
            <v>284</v>
          </cell>
        </row>
        <row r="1339">
          <cell r="A1339" t="str">
            <v>70</v>
          </cell>
        </row>
        <row r="1340">
          <cell r="A1340" t="str">
            <v>70</v>
          </cell>
          <cell r="G1340">
            <v>26000</v>
          </cell>
          <cell r="I1340">
            <v>26000</v>
          </cell>
          <cell r="J1340">
            <v>284</v>
          </cell>
        </row>
        <row r="1341">
          <cell r="A1341" t="str">
            <v>70</v>
          </cell>
        </row>
        <row r="1342">
          <cell r="A1342" t="str">
            <v>70</v>
          </cell>
        </row>
        <row r="1343">
          <cell r="A1343" t="str">
            <v>70</v>
          </cell>
        </row>
        <row r="1344">
          <cell r="A1344" t="str">
            <v>70</v>
          </cell>
          <cell r="D1344">
            <v>3100.24</v>
          </cell>
          <cell r="G1344">
            <v>1500</v>
          </cell>
          <cell r="I1344">
            <v>1500</v>
          </cell>
          <cell r="J1344">
            <v>0</v>
          </cell>
        </row>
        <row r="1345">
          <cell r="A1345" t="str">
            <v>70</v>
          </cell>
          <cell r="G1345">
            <v>1500</v>
          </cell>
          <cell r="I1345">
            <v>1500</v>
          </cell>
          <cell r="J1345">
            <v>0</v>
          </cell>
        </row>
        <row r="1346">
          <cell r="A1346" t="str">
            <v>70</v>
          </cell>
        </row>
        <row r="1347">
          <cell r="A1347" t="str">
            <v>70</v>
          </cell>
        </row>
        <row r="1348">
          <cell r="A1348" t="str">
            <v>70</v>
          </cell>
          <cell r="D1348">
            <v>3100.5</v>
          </cell>
          <cell r="G1348">
            <v>30000</v>
          </cell>
          <cell r="I1348">
            <v>30000</v>
          </cell>
          <cell r="J1348">
            <v>9539</v>
          </cell>
        </row>
        <row r="1349">
          <cell r="A1349" t="str">
            <v>70</v>
          </cell>
          <cell r="G1349">
            <v>30000</v>
          </cell>
          <cell r="I1349">
            <v>30000</v>
          </cell>
          <cell r="J1349">
            <v>9539</v>
          </cell>
        </row>
        <row r="1350">
          <cell r="A1350" t="str">
            <v>70</v>
          </cell>
        </row>
        <row r="1351">
          <cell r="A1351" t="str">
            <v>70</v>
          </cell>
          <cell r="G1351">
            <v>31500</v>
          </cell>
          <cell r="I1351">
            <v>31500</v>
          </cell>
          <cell r="J1351">
            <v>9539</v>
          </cell>
        </row>
        <row r="1352">
          <cell r="A1352" t="str">
            <v>70</v>
          </cell>
        </row>
        <row r="1353">
          <cell r="A1353" t="str">
            <v>70</v>
          </cell>
        </row>
        <row r="1354">
          <cell r="A1354" t="str">
            <v>70</v>
          </cell>
          <cell r="D1354">
            <v>3600.1</v>
          </cell>
          <cell r="G1354">
            <v>0</v>
          </cell>
          <cell r="I1354">
            <v>0</v>
          </cell>
          <cell r="J1354">
            <v>20138.78</v>
          </cell>
        </row>
        <row r="1355">
          <cell r="A1355" t="str">
            <v>70</v>
          </cell>
          <cell r="G1355">
            <v>0</v>
          </cell>
          <cell r="I1355">
            <v>0</v>
          </cell>
          <cell r="J1355">
            <v>20138.78</v>
          </cell>
        </row>
        <row r="1356">
          <cell r="A1356" t="str">
            <v>70</v>
          </cell>
        </row>
        <row r="1357">
          <cell r="A1357" t="str">
            <v>70</v>
          </cell>
        </row>
        <row r="1358">
          <cell r="A1358" t="str">
            <v>70</v>
          </cell>
        </row>
        <row r="1359">
          <cell r="A1359" t="str">
            <v>70</v>
          </cell>
          <cell r="D1359">
            <v>3600.9</v>
          </cell>
          <cell r="G1359">
            <v>0</v>
          </cell>
          <cell r="I1359">
            <v>0</v>
          </cell>
          <cell r="J1359">
            <v>5.96</v>
          </cell>
        </row>
        <row r="1360">
          <cell r="A1360" t="str">
            <v>70</v>
          </cell>
          <cell r="G1360">
            <v>0</v>
          </cell>
          <cell r="I1360">
            <v>0</v>
          </cell>
          <cell r="J1360">
            <v>5.96</v>
          </cell>
        </row>
        <row r="1361">
          <cell r="A1361" t="str">
            <v>70</v>
          </cell>
        </row>
        <row r="1362">
          <cell r="A1362" t="str">
            <v>70</v>
          </cell>
          <cell r="G1362">
            <v>0</v>
          </cell>
          <cell r="I1362">
            <v>0</v>
          </cell>
          <cell r="J1362">
            <v>5.96</v>
          </cell>
        </row>
        <row r="1363">
          <cell r="A1363" t="str">
            <v>70</v>
          </cell>
        </row>
        <row r="1364">
          <cell r="A1364" t="str">
            <v>70</v>
          </cell>
        </row>
        <row r="1365">
          <cell r="A1365" t="str">
            <v>70</v>
          </cell>
          <cell r="D1365">
            <v>3800.1</v>
          </cell>
          <cell r="G1365">
            <v>444731</v>
          </cell>
          <cell r="I1365">
            <v>499992</v>
          </cell>
          <cell r="J1365">
            <v>499992</v>
          </cell>
        </row>
        <row r="1366">
          <cell r="A1366" t="str">
            <v>70</v>
          </cell>
          <cell r="G1366">
            <v>444731</v>
          </cell>
          <cell r="I1366">
            <v>499992</v>
          </cell>
          <cell r="J1366">
            <v>499992</v>
          </cell>
        </row>
        <row r="1367">
          <cell r="A1367" t="str">
            <v>70</v>
          </cell>
        </row>
        <row r="1368">
          <cell r="A1368" t="str">
            <v>70</v>
          </cell>
          <cell r="G1368">
            <v>1763631</v>
          </cell>
          <cell r="I1368">
            <v>2498638</v>
          </cell>
          <cell r="J1368">
            <v>1532653.64</v>
          </cell>
        </row>
        <row r="1369">
          <cell r="A1369" t="str">
            <v>70</v>
          </cell>
        </row>
        <row r="1370">
          <cell r="A1370" t="str">
            <v>70</v>
          </cell>
        </row>
        <row r="1371">
          <cell r="A1371" t="str">
            <v>70</v>
          </cell>
        </row>
        <row r="1372">
          <cell r="A1372" t="str">
            <v>70</v>
          </cell>
          <cell r="D1372">
            <v>4100.1000000000004</v>
          </cell>
          <cell r="G1372">
            <v>66000</v>
          </cell>
          <cell r="I1372">
            <v>82500</v>
          </cell>
          <cell r="J1372">
            <v>20625</v>
          </cell>
        </row>
        <row r="1373">
          <cell r="A1373" t="str">
            <v>70</v>
          </cell>
          <cell r="D1373">
            <v>4100.13</v>
          </cell>
          <cell r="G1373">
            <v>6486</v>
          </cell>
          <cell r="I1373">
            <v>9000</v>
          </cell>
          <cell r="J1373">
            <v>0</v>
          </cell>
        </row>
        <row r="1374">
          <cell r="A1374" t="str">
            <v>70</v>
          </cell>
          <cell r="D1374">
            <v>4100.1499999999996</v>
          </cell>
          <cell r="G1374">
            <v>0</v>
          </cell>
          <cell r="I1374">
            <v>0</v>
          </cell>
          <cell r="J1374">
            <v>1278.75</v>
          </cell>
        </row>
        <row r="1375">
          <cell r="A1375" t="str">
            <v>70</v>
          </cell>
          <cell r="D1375">
            <v>4100.16</v>
          </cell>
          <cell r="G1375">
            <v>0</v>
          </cell>
          <cell r="I1375">
            <v>0</v>
          </cell>
          <cell r="J1375">
            <v>299.04000000000002</v>
          </cell>
        </row>
        <row r="1376">
          <cell r="A1376" t="str">
            <v>70</v>
          </cell>
          <cell r="D1376">
            <v>4100.2</v>
          </cell>
          <cell r="G1376">
            <v>0</v>
          </cell>
          <cell r="I1376">
            <v>0</v>
          </cell>
          <cell r="J1376">
            <v>5062.6499999999996</v>
          </cell>
        </row>
        <row r="1377">
          <cell r="A1377" t="str">
            <v>70</v>
          </cell>
          <cell r="D1377">
            <v>4100.21</v>
          </cell>
          <cell r="G1377">
            <v>4070</v>
          </cell>
          <cell r="I1377">
            <v>4070</v>
          </cell>
          <cell r="J1377">
            <v>0</v>
          </cell>
        </row>
        <row r="1378">
          <cell r="A1378" t="str">
            <v>70</v>
          </cell>
          <cell r="D1378">
            <v>4100.22</v>
          </cell>
          <cell r="G1378">
            <v>5000</v>
          </cell>
          <cell r="I1378">
            <v>5000</v>
          </cell>
          <cell r="J1378">
            <v>903.22</v>
          </cell>
        </row>
        <row r="1379">
          <cell r="A1379" t="str">
            <v>70</v>
          </cell>
          <cell r="D1379">
            <v>4100.24</v>
          </cell>
          <cell r="G1379">
            <v>1070</v>
          </cell>
          <cell r="I1379">
            <v>0</v>
          </cell>
          <cell r="J1379">
            <v>748.04</v>
          </cell>
        </row>
        <row r="1380">
          <cell r="A1380" t="str">
            <v>70</v>
          </cell>
          <cell r="D1380">
            <v>4100.25</v>
          </cell>
          <cell r="G1380">
            <v>0</v>
          </cell>
          <cell r="I1380">
            <v>1070</v>
          </cell>
          <cell r="J1380">
            <v>0</v>
          </cell>
        </row>
        <row r="1381">
          <cell r="A1381" t="str">
            <v>70</v>
          </cell>
          <cell r="D1381">
            <v>4100.2550000000001</v>
          </cell>
          <cell r="G1381">
            <v>0</v>
          </cell>
          <cell r="I1381">
            <v>0</v>
          </cell>
          <cell r="J1381">
            <v>0</v>
          </cell>
        </row>
        <row r="1382">
          <cell r="A1382" t="str">
            <v>70</v>
          </cell>
          <cell r="D1382">
            <v>4100.3100000000004</v>
          </cell>
          <cell r="G1382">
            <v>75000</v>
          </cell>
          <cell r="I1382">
            <v>75000</v>
          </cell>
          <cell r="J1382">
            <v>9940</v>
          </cell>
        </row>
        <row r="1383">
          <cell r="A1383" t="str">
            <v>70</v>
          </cell>
          <cell r="D1383">
            <v>4100.32</v>
          </cell>
          <cell r="G1383">
            <v>10000</v>
          </cell>
          <cell r="I1383">
            <v>10000</v>
          </cell>
          <cell r="J1383">
            <v>0</v>
          </cell>
        </row>
        <row r="1384">
          <cell r="A1384" t="str">
            <v>70</v>
          </cell>
          <cell r="D1384">
            <v>4100.33</v>
          </cell>
          <cell r="G1384">
            <v>7070</v>
          </cell>
          <cell r="I1384">
            <v>7070</v>
          </cell>
          <cell r="J1384">
            <v>0</v>
          </cell>
        </row>
        <row r="1385">
          <cell r="A1385" t="str">
            <v>70</v>
          </cell>
          <cell r="D1385">
            <v>4100.3599999999997</v>
          </cell>
          <cell r="G1385">
            <v>13000</v>
          </cell>
          <cell r="I1385">
            <v>17686</v>
          </cell>
          <cell r="J1385">
            <v>0</v>
          </cell>
        </row>
        <row r="1386">
          <cell r="A1386" t="str">
            <v>70</v>
          </cell>
          <cell r="D1386">
            <v>4100.37</v>
          </cell>
          <cell r="G1386">
            <v>500</v>
          </cell>
          <cell r="I1386">
            <v>500</v>
          </cell>
          <cell r="J1386">
            <v>1491.66</v>
          </cell>
        </row>
        <row r="1387">
          <cell r="A1387" t="str">
            <v>70</v>
          </cell>
          <cell r="D1387">
            <v>4100.3900000000003</v>
          </cell>
          <cell r="G1387">
            <v>900</v>
          </cell>
          <cell r="I1387">
            <v>900</v>
          </cell>
          <cell r="J1387">
            <v>134</v>
          </cell>
        </row>
        <row r="1388">
          <cell r="A1388" t="str">
            <v>70</v>
          </cell>
          <cell r="D1388">
            <v>4100.41</v>
          </cell>
          <cell r="G1388">
            <v>4000</v>
          </cell>
          <cell r="I1388">
            <v>4000</v>
          </cell>
          <cell r="J1388">
            <v>0</v>
          </cell>
        </row>
        <row r="1389">
          <cell r="A1389" t="str">
            <v>70</v>
          </cell>
          <cell r="D1389">
            <v>4100.42</v>
          </cell>
          <cell r="G1389">
            <v>38000</v>
          </cell>
          <cell r="I1389">
            <v>53161</v>
          </cell>
          <cell r="J1389">
            <v>0</v>
          </cell>
        </row>
        <row r="1390">
          <cell r="A1390" t="str">
            <v>70</v>
          </cell>
          <cell r="D1390">
            <v>4100.47</v>
          </cell>
          <cell r="G1390">
            <v>535</v>
          </cell>
          <cell r="I1390">
            <v>535</v>
          </cell>
          <cell r="J1390">
            <v>0</v>
          </cell>
        </row>
        <row r="1391">
          <cell r="A1391" t="str">
            <v>70</v>
          </cell>
          <cell r="D1391">
            <v>4100.51</v>
          </cell>
          <cell r="G1391">
            <v>16000</v>
          </cell>
          <cell r="I1391">
            <v>16000</v>
          </cell>
          <cell r="J1391">
            <v>9740.23</v>
          </cell>
        </row>
        <row r="1392">
          <cell r="A1392" t="str">
            <v>70</v>
          </cell>
          <cell r="D1392">
            <v>4100.5200000000004</v>
          </cell>
          <cell r="G1392">
            <v>1200</v>
          </cell>
          <cell r="I1392">
            <v>1200</v>
          </cell>
          <cell r="J1392">
            <v>83.5</v>
          </cell>
        </row>
        <row r="1393">
          <cell r="A1393" t="str">
            <v>70</v>
          </cell>
          <cell r="D1393">
            <v>4100.59</v>
          </cell>
          <cell r="G1393">
            <v>2000</v>
          </cell>
          <cell r="I1393">
            <v>2000</v>
          </cell>
          <cell r="J1393">
            <v>744.6</v>
          </cell>
        </row>
        <row r="1394">
          <cell r="A1394" t="str">
            <v>70</v>
          </cell>
          <cell r="D1394">
            <v>4100.6000000000004</v>
          </cell>
          <cell r="G1394">
            <v>103500</v>
          </cell>
          <cell r="I1394">
            <v>132900</v>
          </cell>
          <cell r="J1394">
            <v>25162.05</v>
          </cell>
        </row>
        <row r="1395">
          <cell r="A1395" t="str">
            <v>70</v>
          </cell>
          <cell r="D1395">
            <v>4100.625</v>
          </cell>
          <cell r="G1395">
            <v>13000</v>
          </cell>
          <cell r="I1395">
            <v>0</v>
          </cell>
          <cell r="J1395">
            <v>0</v>
          </cell>
        </row>
        <row r="1396">
          <cell r="A1396" t="str">
            <v>70</v>
          </cell>
          <cell r="D1396">
            <v>4100.6499999999996</v>
          </cell>
          <cell r="G1396">
            <v>65000</v>
          </cell>
          <cell r="I1396">
            <v>65000</v>
          </cell>
          <cell r="J1396">
            <v>121.9</v>
          </cell>
        </row>
        <row r="1397">
          <cell r="A1397" t="str">
            <v>70</v>
          </cell>
          <cell r="D1397">
            <v>4100.8609999999999</v>
          </cell>
          <cell r="G1397">
            <v>5000</v>
          </cell>
          <cell r="I1397">
            <v>5000</v>
          </cell>
          <cell r="J1397">
            <v>0</v>
          </cell>
        </row>
        <row r="1398">
          <cell r="A1398" t="str">
            <v>70</v>
          </cell>
          <cell r="D1398">
            <v>4100.87</v>
          </cell>
          <cell r="G1398">
            <v>2400</v>
          </cell>
          <cell r="I1398">
            <v>2400</v>
          </cell>
          <cell r="J1398">
            <v>164.02</v>
          </cell>
        </row>
        <row r="1399">
          <cell r="A1399" t="str">
            <v>70</v>
          </cell>
          <cell r="D1399">
            <v>4100.88</v>
          </cell>
          <cell r="G1399">
            <v>5000</v>
          </cell>
          <cell r="I1399">
            <v>5000</v>
          </cell>
          <cell r="J1399">
            <v>0</v>
          </cell>
        </row>
        <row r="1400">
          <cell r="A1400" t="str">
            <v>70</v>
          </cell>
          <cell r="G1400">
            <v>444731</v>
          </cell>
          <cell r="I1400">
            <v>499992</v>
          </cell>
          <cell r="J1400">
            <v>76498.66</v>
          </cell>
        </row>
        <row r="1401">
          <cell r="A1401" t="str">
            <v>70</v>
          </cell>
        </row>
        <row r="1402">
          <cell r="A1402" t="str">
            <v>70</v>
          </cell>
        </row>
        <row r="1403">
          <cell r="A1403" t="str">
            <v>70</v>
          </cell>
          <cell r="D1403">
            <v>4100.2420000000002</v>
          </cell>
          <cell r="G1403">
            <v>0</v>
          </cell>
          <cell r="I1403">
            <v>0</v>
          </cell>
          <cell r="J1403">
            <v>0</v>
          </cell>
        </row>
        <row r="1404">
          <cell r="A1404" t="str">
            <v>70</v>
          </cell>
          <cell r="D1404">
            <v>4100.2430000000004</v>
          </cell>
          <cell r="G1404">
            <v>0</v>
          </cell>
          <cell r="I1404">
            <v>682646</v>
          </cell>
          <cell r="J1404">
            <v>682646</v>
          </cell>
        </row>
        <row r="1405">
          <cell r="A1405" t="str">
            <v>70</v>
          </cell>
          <cell r="G1405">
            <v>0</v>
          </cell>
          <cell r="I1405">
            <v>682646</v>
          </cell>
          <cell r="J1405">
            <v>682646</v>
          </cell>
        </row>
        <row r="1406">
          <cell r="A1406" t="str">
            <v>70</v>
          </cell>
        </row>
        <row r="1407">
          <cell r="A1407" t="str">
            <v>70</v>
          </cell>
        </row>
        <row r="1408">
          <cell r="A1408" t="str">
            <v>70</v>
          </cell>
          <cell r="D1408">
            <v>4100.9279999999999</v>
          </cell>
          <cell r="G1408">
            <v>1318900</v>
          </cell>
          <cell r="I1408">
            <v>1316000</v>
          </cell>
          <cell r="J1408">
            <v>345640.4</v>
          </cell>
        </row>
        <row r="1409">
          <cell r="A1409" t="str">
            <v>70</v>
          </cell>
          <cell r="G1409">
            <v>1318900</v>
          </cell>
          <cell r="I1409">
            <v>1316000</v>
          </cell>
          <cell r="J1409">
            <v>345640.4</v>
          </cell>
        </row>
        <row r="1410">
          <cell r="A1410" t="str">
            <v>70</v>
          </cell>
        </row>
        <row r="1411">
          <cell r="A1411" t="str">
            <v>70</v>
          </cell>
          <cell r="G1411">
            <v>1763631</v>
          </cell>
          <cell r="I1411">
            <v>2498638</v>
          </cell>
          <cell r="J1411">
            <v>1104785.06</v>
          </cell>
        </row>
        <row r="1412">
          <cell r="A1412" t="str">
            <v>70</v>
          </cell>
        </row>
        <row r="1413">
          <cell r="A1413" t="str">
            <v>70</v>
          </cell>
          <cell r="G1413">
            <v>0</v>
          </cell>
          <cell r="I1413">
            <v>0</v>
          </cell>
          <cell r="J1413">
            <v>427868.58</v>
          </cell>
        </row>
        <row r="1414">
          <cell r="A1414" t="str">
            <v>70</v>
          </cell>
        </row>
        <row r="1415">
          <cell r="A1415" t="str">
            <v>70</v>
          </cell>
        </row>
        <row r="1416">
          <cell r="A1416" t="str">
            <v>70</v>
          </cell>
        </row>
        <row r="1417">
          <cell r="A1417" t="str">
            <v>70</v>
          </cell>
        </row>
        <row r="1418">
          <cell r="A1418" t="str">
            <v>70</v>
          </cell>
        </row>
        <row r="1419">
          <cell r="A1419" t="str">
            <v>72</v>
          </cell>
        </row>
        <row r="1420">
          <cell r="A1420" t="str">
            <v>72</v>
          </cell>
        </row>
        <row r="1421">
          <cell r="A1421" t="str">
            <v>72</v>
          </cell>
          <cell r="D1421" t="str">
            <v xml:space="preserve"> Account No.</v>
          </cell>
          <cell r="G1421" t="str">
            <v>2024_x000D_ Budget</v>
          </cell>
          <cell r="I1421" t="str">
            <v>Original Budget</v>
          </cell>
          <cell r="J1421" t="str">
            <v>2025_x000D_ YTD_x000D_ Actual</v>
          </cell>
        </row>
        <row r="1422">
          <cell r="A1422" t="str">
            <v>72</v>
          </cell>
        </row>
        <row r="1423">
          <cell r="A1423" t="str">
            <v>72</v>
          </cell>
        </row>
        <row r="1424">
          <cell r="A1424" t="str">
            <v>72</v>
          </cell>
        </row>
        <row r="1425">
          <cell r="A1425" t="str">
            <v>72</v>
          </cell>
        </row>
        <row r="1426">
          <cell r="A1426" t="str">
            <v>72</v>
          </cell>
          <cell r="D1426">
            <v>3100.58</v>
          </cell>
          <cell r="G1426">
            <v>0</v>
          </cell>
          <cell r="I1426">
            <v>0</v>
          </cell>
          <cell r="J1426">
            <v>3027.38</v>
          </cell>
        </row>
        <row r="1427">
          <cell r="A1427" t="str">
            <v>72</v>
          </cell>
          <cell r="G1427">
            <v>0</v>
          </cell>
          <cell r="I1427">
            <v>0</v>
          </cell>
          <cell r="J1427">
            <v>3027.38</v>
          </cell>
        </row>
        <row r="1428">
          <cell r="A1428" t="str">
            <v>72</v>
          </cell>
        </row>
        <row r="1429">
          <cell r="A1429" t="str">
            <v>72</v>
          </cell>
          <cell r="G1429">
            <v>0</v>
          </cell>
          <cell r="I1429">
            <v>0</v>
          </cell>
          <cell r="J1429">
            <v>3027.38</v>
          </cell>
        </row>
        <row r="1430">
          <cell r="A1430" t="str">
            <v>72</v>
          </cell>
        </row>
        <row r="1431">
          <cell r="A1431" t="str">
            <v>72</v>
          </cell>
          <cell r="G1431">
            <v>0</v>
          </cell>
          <cell r="I1431">
            <v>0</v>
          </cell>
          <cell r="J1431">
            <v>3027.38</v>
          </cell>
        </row>
        <row r="1432">
          <cell r="A1432" t="str">
            <v>72</v>
          </cell>
        </row>
        <row r="1433">
          <cell r="A1433" t="str">
            <v>72</v>
          </cell>
        </row>
        <row r="1434">
          <cell r="A1434" t="str">
            <v>72</v>
          </cell>
        </row>
        <row r="1435">
          <cell r="A1435" t="str">
            <v>72</v>
          </cell>
          <cell r="D1435">
            <v>4100.8500000000004</v>
          </cell>
          <cell r="G1435">
            <v>0</v>
          </cell>
          <cell r="I1435">
            <v>0</v>
          </cell>
          <cell r="J1435">
            <v>3027.38</v>
          </cell>
        </row>
        <row r="1436">
          <cell r="A1436" t="str">
            <v>72</v>
          </cell>
          <cell r="G1436">
            <v>0</v>
          </cell>
          <cell r="I1436">
            <v>0</v>
          </cell>
          <cell r="J1436">
            <v>3027.38</v>
          </cell>
        </row>
        <row r="1437">
          <cell r="A1437" t="str">
            <v>72</v>
          </cell>
        </row>
        <row r="1438">
          <cell r="A1438" t="str">
            <v>72</v>
          </cell>
          <cell r="G1438">
            <v>0</v>
          </cell>
          <cell r="I1438">
            <v>0</v>
          </cell>
          <cell r="J1438">
            <v>3027.38</v>
          </cell>
        </row>
        <row r="1439">
          <cell r="A1439" t="str">
            <v>72</v>
          </cell>
        </row>
        <row r="1440">
          <cell r="A1440" t="str">
            <v>72</v>
          </cell>
          <cell r="G1440">
            <v>0</v>
          </cell>
          <cell r="I1440">
            <v>0</v>
          </cell>
          <cell r="J1440">
            <v>0</v>
          </cell>
        </row>
        <row r="1441">
          <cell r="A1441" t="str">
            <v>72</v>
          </cell>
        </row>
        <row r="1442">
          <cell r="A1442" t="str">
            <v>72</v>
          </cell>
        </row>
        <row r="1443">
          <cell r="A1443" t="str">
            <v>72</v>
          </cell>
        </row>
        <row r="1444">
          <cell r="A1444" t="str">
            <v>72</v>
          </cell>
        </row>
        <row r="1445">
          <cell r="A1445" t="str">
            <v>72</v>
          </cell>
        </row>
        <row r="1446">
          <cell r="A1446" t="str">
            <v>90</v>
          </cell>
        </row>
        <row r="1447">
          <cell r="A1447" t="str">
            <v>90</v>
          </cell>
        </row>
        <row r="1448">
          <cell r="A1448" t="str">
            <v>90</v>
          </cell>
          <cell r="D1448" t="str">
            <v xml:space="preserve"> Account No.</v>
          </cell>
          <cell r="G1448" t="str">
            <v>2024_x000D_ Budget</v>
          </cell>
          <cell r="I1448" t="str">
            <v>Original Budget</v>
          </cell>
          <cell r="J1448" t="str">
            <v>2025_x000D_ YTD_x000D_ Actual</v>
          </cell>
        </row>
        <row r="1449">
          <cell r="A1449" t="str">
            <v>90</v>
          </cell>
        </row>
        <row r="1450">
          <cell r="A1450" t="str">
            <v>90</v>
          </cell>
        </row>
        <row r="1451">
          <cell r="A1451" t="str">
            <v>90</v>
          </cell>
        </row>
        <row r="1452">
          <cell r="A1452" t="str">
            <v>90</v>
          </cell>
        </row>
        <row r="1453">
          <cell r="A1453" t="str">
            <v>90</v>
          </cell>
          <cell r="D1453">
            <v>3100.3</v>
          </cell>
          <cell r="G1453">
            <v>5050000</v>
          </cell>
          <cell r="I1453">
            <v>5050000</v>
          </cell>
          <cell r="J1453">
            <v>1365557.91</v>
          </cell>
        </row>
        <row r="1454">
          <cell r="A1454" t="str">
            <v>90</v>
          </cell>
          <cell r="G1454">
            <v>5050000</v>
          </cell>
          <cell r="I1454">
            <v>5050000</v>
          </cell>
          <cell r="J1454">
            <v>1365557.91</v>
          </cell>
        </row>
        <row r="1455">
          <cell r="A1455" t="str">
            <v>90</v>
          </cell>
        </row>
        <row r="1456">
          <cell r="A1456" t="str">
            <v>90</v>
          </cell>
        </row>
        <row r="1457">
          <cell r="A1457" t="str">
            <v>90</v>
          </cell>
          <cell r="D1457">
            <v>3100.4</v>
          </cell>
          <cell r="G1457">
            <v>100000</v>
          </cell>
          <cell r="I1457">
            <v>100000</v>
          </cell>
          <cell r="J1457">
            <v>0</v>
          </cell>
        </row>
        <row r="1458">
          <cell r="A1458" t="str">
            <v>90</v>
          </cell>
          <cell r="G1458">
            <v>100000</v>
          </cell>
          <cell r="I1458">
            <v>100000</v>
          </cell>
          <cell r="J1458">
            <v>0</v>
          </cell>
        </row>
        <row r="1459">
          <cell r="A1459" t="str">
            <v>90</v>
          </cell>
        </row>
        <row r="1460">
          <cell r="A1460" t="str">
            <v>90</v>
          </cell>
          <cell r="G1460">
            <v>5150000</v>
          </cell>
          <cell r="I1460">
            <v>5150000</v>
          </cell>
          <cell r="J1460">
            <v>1365557.91</v>
          </cell>
        </row>
        <row r="1461">
          <cell r="A1461" t="str">
            <v>90</v>
          </cell>
        </row>
        <row r="1462">
          <cell r="A1462" t="str">
            <v>90</v>
          </cell>
        </row>
        <row r="1463">
          <cell r="A1463" t="str">
            <v>90</v>
          </cell>
        </row>
        <row r="1464">
          <cell r="A1464" t="str">
            <v>90</v>
          </cell>
          <cell r="D1464">
            <v>3100.35</v>
          </cell>
          <cell r="G1464">
            <v>500000</v>
          </cell>
          <cell r="I1464">
            <v>500000</v>
          </cell>
          <cell r="J1464">
            <v>137617.19</v>
          </cell>
        </row>
        <row r="1465">
          <cell r="A1465" t="str">
            <v>90</v>
          </cell>
          <cell r="G1465">
            <v>500000</v>
          </cell>
          <cell r="I1465">
            <v>500000</v>
          </cell>
          <cell r="J1465">
            <v>137617.19</v>
          </cell>
        </row>
        <row r="1466">
          <cell r="A1466" t="str">
            <v>90</v>
          </cell>
        </row>
        <row r="1467">
          <cell r="A1467" t="str">
            <v>90</v>
          </cell>
        </row>
        <row r="1468">
          <cell r="A1468" t="str">
            <v>90</v>
          </cell>
          <cell r="D1468">
            <v>3100.56</v>
          </cell>
          <cell r="G1468">
            <v>3005000</v>
          </cell>
          <cell r="I1468">
            <v>3005000</v>
          </cell>
          <cell r="J1468">
            <v>1209893.24</v>
          </cell>
        </row>
        <row r="1469">
          <cell r="A1469" t="str">
            <v>90</v>
          </cell>
          <cell r="G1469">
            <v>3005000</v>
          </cell>
          <cell r="I1469">
            <v>3005000</v>
          </cell>
          <cell r="J1469">
            <v>1209893.24</v>
          </cell>
        </row>
        <row r="1470">
          <cell r="A1470" t="str">
            <v>90</v>
          </cell>
        </row>
        <row r="1471">
          <cell r="A1471" t="str">
            <v>90</v>
          </cell>
          <cell r="G1471">
            <v>3505000</v>
          </cell>
          <cell r="I1471">
            <v>3505000</v>
          </cell>
          <cell r="J1471">
            <v>1347510.43</v>
          </cell>
        </row>
        <row r="1472">
          <cell r="A1472" t="str">
            <v>90</v>
          </cell>
        </row>
        <row r="1473">
          <cell r="A1473" t="str">
            <v>90</v>
          </cell>
        </row>
        <row r="1474">
          <cell r="A1474" t="str">
            <v>90</v>
          </cell>
        </row>
        <row r="1475">
          <cell r="A1475" t="str">
            <v>90</v>
          </cell>
          <cell r="D1475">
            <v>3100.13</v>
          </cell>
          <cell r="G1475">
            <v>75000</v>
          </cell>
          <cell r="I1475">
            <v>75000</v>
          </cell>
          <cell r="J1475">
            <v>16726</v>
          </cell>
        </row>
        <row r="1476">
          <cell r="A1476" t="str">
            <v>90</v>
          </cell>
          <cell r="G1476">
            <v>75000</v>
          </cell>
          <cell r="I1476">
            <v>75000</v>
          </cell>
          <cell r="J1476">
            <v>16726</v>
          </cell>
        </row>
        <row r="1477">
          <cell r="A1477" t="str">
            <v>90</v>
          </cell>
        </row>
        <row r="1478">
          <cell r="A1478" t="str">
            <v>90</v>
          </cell>
        </row>
        <row r="1479">
          <cell r="A1479" t="str">
            <v>90</v>
          </cell>
          <cell r="D1479">
            <v>3100.26</v>
          </cell>
          <cell r="G1479">
            <v>385000</v>
          </cell>
          <cell r="I1479">
            <v>385000</v>
          </cell>
          <cell r="J1479">
            <v>143730.69</v>
          </cell>
        </row>
        <row r="1480">
          <cell r="A1480" t="str">
            <v>90</v>
          </cell>
          <cell r="G1480">
            <v>385000</v>
          </cell>
          <cell r="I1480">
            <v>385000</v>
          </cell>
          <cell r="J1480">
            <v>143730.69</v>
          </cell>
        </row>
        <row r="1481">
          <cell r="A1481" t="str">
            <v>90</v>
          </cell>
        </row>
        <row r="1482">
          <cell r="A1482" t="str">
            <v>90</v>
          </cell>
        </row>
        <row r="1483">
          <cell r="A1483" t="str">
            <v>90</v>
          </cell>
          <cell r="D1483">
            <v>3100.25</v>
          </cell>
          <cell r="G1483">
            <v>0</v>
          </cell>
          <cell r="I1483">
            <v>0</v>
          </cell>
          <cell r="J1483">
            <v>0</v>
          </cell>
        </row>
        <row r="1484">
          <cell r="A1484" t="str">
            <v>90</v>
          </cell>
          <cell r="D1484">
            <v>3100.2640000000001</v>
          </cell>
          <cell r="G1484">
            <v>0</v>
          </cell>
          <cell r="I1484">
            <v>0</v>
          </cell>
          <cell r="J1484">
            <v>0</v>
          </cell>
        </row>
        <row r="1485">
          <cell r="A1485" t="str">
            <v>90</v>
          </cell>
          <cell r="D1485">
            <v>3100.2651999999998</v>
          </cell>
          <cell r="G1485">
            <v>0</v>
          </cell>
          <cell r="I1485">
            <v>0</v>
          </cell>
          <cell r="J1485">
            <v>0</v>
          </cell>
        </row>
        <row r="1486">
          <cell r="A1486" t="str">
            <v>90</v>
          </cell>
          <cell r="D1486">
            <v>3100.2653</v>
          </cell>
          <cell r="G1486">
            <v>0</v>
          </cell>
          <cell r="I1486">
            <v>0</v>
          </cell>
          <cell r="J1486">
            <v>0</v>
          </cell>
        </row>
        <row r="1487">
          <cell r="A1487" t="str">
            <v>90</v>
          </cell>
          <cell r="G1487">
            <v>0</v>
          </cell>
          <cell r="I1487">
            <v>0</v>
          </cell>
          <cell r="J1487">
            <v>0</v>
          </cell>
        </row>
        <row r="1488">
          <cell r="A1488" t="str">
            <v>90</v>
          </cell>
        </row>
        <row r="1489">
          <cell r="A1489" t="str">
            <v>90</v>
          </cell>
          <cell r="G1489">
            <v>460000</v>
          </cell>
          <cell r="I1489">
            <v>460000</v>
          </cell>
          <cell r="J1489">
            <v>160456.69</v>
          </cell>
        </row>
        <row r="1490">
          <cell r="A1490" t="str">
            <v>90</v>
          </cell>
        </row>
        <row r="1491">
          <cell r="A1491" t="str">
            <v>90</v>
          </cell>
        </row>
        <row r="1492">
          <cell r="A1492" t="str">
            <v>90</v>
          </cell>
        </row>
        <row r="1493">
          <cell r="A1493" t="str">
            <v>90</v>
          </cell>
          <cell r="D1493">
            <v>3100.42</v>
          </cell>
          <cell r="G1493">
            <v>20000</v>
          </cell>
          <cell r="I1493">
            <v>20000</v>
          </cell>
          <cell r="J1493">
            <v>562.5</v>
          </cell>
        </row>
        <row r="1494">
          <cell r="A1494" t="str">
            <v>90</v>
          </cell>
          <cell r="D1494">
            <v>3100.45</v>
          </cell>
          <cell r="G1494">
            <v>200000</v>
          </cell>
          <cell r="I1494">
            <v>200000</v>
          </cell>
          <cell r="J1494">
            <v>9807.66</v>
          </cell>
        </row>
        <row r="1495">
          <cell r="A1495" t="str">
            <v>90</v>
          </cell>
          <cell r="G1495">
            <v>220000</v>
          </cell>
          <cell r="I1495">
            <v>220000</v>
          </cell>
          <cell r="J1495">
            <v>10370.16</v>
          </cell>
        </row>
        <row r="1496">
          <cell r="A1496" t="str">
            <v>90</v>
          </cell>
        </row>
        <row r="1497">
          <cell r="A1497" t="str">
            <v>90</v>
          </cell>
        </row>
        <row r="1498">
          <cell r="A1498" t="str">
            <v>90</v>
          </cell>
          <cell r="D1498">
            <v>3100.46</v>
          </cell>
          <cell r="G1498">
            <v>0</v>
          </cell>
          <cell r="I1498">
            <v>0</v>
          </cell>
          <cell r="J1498">
            <v>0</v>
          </cell>
        </row>
        <row r="1499">
          <cell r="A1499" t="str">
            <v>90</v>
          </cell>
          <cell r="G1499">
            <v>0</v>
          </cell>
          <cell r="I1499">
            <v>0</v>
          </cell>
          <cell r="J1499">
            <v>0</v>
          </cell>
        </row>
        <row r="1500">
          <cell r="A1500" t="str">
            <v>90</v>
          </cell>
        </row>
        <row r="1501">
          <cell r="A1501" t="str">
            <v>90</v>
          </cell>
          <cell r="G1501">
            <v>220000</v>
          </cell>
          <cell r="I1501">
            <v>220000</v>
          </cell>
          <cell r="J1501">
            <v>10370.16</v>
          </cell>
        </row>
        <row r="1502">
          <cell r="A1502" t="str">
            <v>90</v>
          </cell>
        </row>
        <row r="1503">
          <cell r="A1503" t="str">
            <v>90</v>
          </cell>
        </row>
        <row r="1504">
          <cell r="A1504" t="str">
            <v>90</v>
          </cell>
        </row>
        <row r="1505">
          <cell r="A1505" t="str">
            <v>90</v>
          </cell>
          <cell r="D1505">
            <v>3100.24</v>
          </cell>
          <cell r="G1505">
            <v>5000</v>
          </cell>
          <cell r="I1505">
            <v>5000</v>
          </cell>
          <cell r="J1505">
            <v>1043.05</v>
          </cell>
        </row>
        <row r="1506">
          <cell r="A1506" t="str">
            <v>90</v>
          </cell>
          <cell r="G1506">
            <v>5000</v>
          </cell>
          <cell r="I1506">
            <v>5000</v>
          </cell>
          <cell r="J1506">
            <v>1043.05</v>
          </cell>
        </row>
        <row r="1507">
          <cell r="A1507" t="str">
            <v>90</v>
          </cell>
        </row>
        <row r="1508">
          <cell r="A1508" t="str">
            <v>90</v>
          </cell>
        </row>
        <row r="1509">
          <cell r="A1509" t="str">
            <v>90</v>
          </cell>
          <cell r="D1509">
            <v>3100.5</v>
          </cell>
          <cell r="G1509">
            <v>100000</v>
          </cell>
          <cell r="I1509">
            <v>100000</v>
          </cell>
          <cell r="J1509">
            <v>18534.759999999998</v>
          </cell>
        </row>
        <row r="1510">
          <cell r="A1510" t="str">
            <v>90</v>
          </cell>
          <cell r="G1510">
            <v>100000</v>
          </cell>
          <cell r="I1510">
            <v>100000</v>
          </cell>
          <cell r="J1510">
            <v>18534.759999999998</v>
          </cell>
        </row>
        <row r="1511">
          <cell r="A1511" t="str">
            <v>90</v>
          </cell>
        </row>
        <row r="1512">
          <cell r="A1512" t="str">
            <v>90</v>
          </cell>
          <cell r="G1512">
            <v>105000</v>
          </cell>
          <cell r="I1512">
            <v>105000</v>
          </cell>
          <cell r="J1512">
            <v>19577.810000000001</v>
          </cell>
        </row>
        <row r="1513">
          <cell r="A1513" t="str">
            <v>90</v>
          </cell>
        </row>
        <row r="1514">
          <cell r="A1514" t="str">
            <v>90</v>
          </cell>
        </row>
        <row r="1515">
          <cell r="A1515" t="str">
            <v>90</v>
          </cell>
          <cell r="D1515">
            <v>3600.1</v>
          </cell>
          <cell r="G1515">
            <v>78000</v>
          </cell>
          <cell r="I1515">
            <v>78000</v>
          </cell>
          <cell r="J1515">
            <v>1.89</v>
          </cell>
        </row>
        <row r="1516">
          <cell r="A1516" t="str">
            <v>90</v>
          </cell>
          <cell r="G1516">
            <v>78000</v>
          </cell>
          <cell r="I1516">
            <v>78000</v>
          </cell>
          <cell r="J1516">
            <v>1.89</v>
          </cell>
        </row>
        <row r="1517">
          <cell r="A1517" t="str">
            <v>90</v>
          </cell>
        </row>
        <row r="1518">
          <cell r="A1518" t="str">
            <v>90</v>
          </cell>
        </row>
        <row r="1519">
          <cell r="A1519" t="str">
            <v>90</v>
          </cell>
        </row>
        <row r="1520">
          <cell r="A1520" t="str">
            <v>90</v>
          </cell>
          <cell r="D1520">
            <v>3600.9</v>
          </cell>
          <cell r="G1520">
            <v>0</v>
          </cell>
          <cell r="I1520">
            <v>0</v>
          </cell>
          <cell r="J1520">
            <v>0</v>
          </cell>
        </row>
        <row r="1521">
          <cell r="A1521" t="str">
            <v>90</v>
          </cell>
          <cell r="D1521">
            <v>3600.91</v>
          </cell>
          <cell r="G1521">
            <v>0</v>
          </cell>
          <cell r="I1521">
            <v>0</v>
          </cell>
          <cell r="J1521">
            <v>450</v>
          </cell>
        </row>
        <row r="1522">
          <cell r="A1522" t="str">
            <v>90</v>
          </cell>
          <cell r="G1522">
            <v>0</v>
          </cell>
          <cell r="I1522">
            <v>0</v>
          </cell>
          <cell r="J1522">
            <v>450</v>
          </cell>
        </row>
        <row r="1523">
          <cell r="A1523" t="str">
            <v>90</v>
          </cell>
        </row>
        <row r="1524">
          <cell r="A1524" t="str">
            <v>90</v>
          </cell>
          <cell r="G1524">
            <v>0</v>
          </cell>
          <cell r="I1524">
            <v>0</v>
          </cell>
          <cell r="J1524">
            <v>450</v>
          </cell>
        </row>
        <row r="1525">
          <cell r="A1525" t="str">
            <v>90</v>
          </cell>
        </row>
        <row r="1526">
          <cell r="A1526" t="str">
            <v>90</v>
          </cell>
        </row>
        <row r="1527">
          <cell r="A1527" t="str">
            <v>90</v>
          </cell>
          <cell r="D1527">
            <v>3100.1</v>
          </cell>
          <cell r="G1527">
            <v>0</v>
          </cell>
          <cell r="I1527">
            <v>0</v>
          </cell>
          <cell r="J1527">
            <v>0</v>
          </cell>
        </row>
        <row r="1528">
          <cell r="A1528" t="str">
            <v>90</v>
          </cell>
          <cell r="D1528">
            <v>3800.1</v>
          </cell>
          <cell r="G1528">
            <v>611507</v>
          </cell>
          <cell r="I1528">
            <v>632322</v>
          </cell>
          <cell r="J1528">
            <v>632322</v>
          </cell>
        </row>
        <row r="1529">
          <cell r="A1529" t="str">
            <v>90</v>
          </cell>
          <cell r="G1529">
            <v>611507</v>
          </cell>
          <cell r="I1529">
            <v>632322</v>
          </cell>
          <cell r="J1529">
            <v>632322</v>
          </cell>
        </row>
        <row r="1530">
          <cell r="A1530" t="str">
            <v>90</v>
          </cell>
        </row>
        <row r="1531">
          <cell r="A1531" t="str">
            <v>90</v>
          </cell>
          <cell r="G1531">
            <v>10129507</v>
          </cell>
          <cell r="I1531">
            <v>10150322</v>
          </cell>
          <cell r="J1531">
            <v>3536246.89</v>
          </cell>
        </row>
        <row r="1532">
          <cell r="A1532" t="str">
            <v>90</v>
          </cell>
        </row>
        <row r="1533">
          <cell r="A1533" t="str">
            <v>90</v>
          </cell>
        </row>
        <row r="1534">
          <cell r="A1534" t="str">
            <v>90</v>
          </cell>
        </row>
        <row r="1535">
          <cell r="A1535" t="str">
            <v>90</v>
          </cell>
          <cell r="D1535">
            <v>4100.2299999999996</v>
          </cell>
          <cell r="G1535">
            <v>0</v>
          </cell>
          <cell r="I1535">
            <v>0</v>
          </cell>
          <cell r="J1535">
            <v>0</v>
          </cell>
        </row>
        <row r="1536">
          <cell r="A1536" t="str">
            <v>90</v>
          </cell>
          <cell r="D1536">
            <v>4100.3100000000004</v>
          </cell>
          <cell r="G1536">
            <v>93500</v>
          </cell>
          <cell r="I1536">
            <v>100000</v>
          </cell>
          <cell r="J1536">
            <v>0</v>
          </cell>
        </row>
        <row r="1537">
          <cell r="A1537" t="str">
            <v>90</v>
          </cell>
          <cell r="D1537">
            <v>4100.37</v>
          </cell>
          <cell r="G1537">
            <v>0</v>
          </cell>
          <cell r="I1537">
            <v>0</v>
          </cell>
          <cell r="J1537">
            <v>431.76</v>
          </cell>
        </row>
        <row r="1538">
          <cell r="A1538" t="str">
            <v>90</v>
          </cell>
          <cell r="D1538">
            <v>4100.42</v>
          </cell>
          <cell r="G1538">
            <v>20000</v>
          </cell>
          <cell r="I1538">
            <v>23401.54</v>
          </cell>
          <cell r="J1538">
            <v>0</v>
          </cell>
        </row>
        <row r="1539">
          <cell r="A1539" t="str">
            <v>90</v>
          </cell>
          <cell r="D1539">
            <v>4100.59</v>
          </cell>
          <cell r="G1539">
            <v>0</v>
          </cell>
          <cell r="I1539">
            <v>0</v>
          </cell>
          <cell r="J1539">
            <v>1396.48</v>
          </cell>
        </row>
        <row r="1540">
          <cell r="A1540" t="str">
            <v>90</v>
          </cell>
          <cell r="D1540">
            <v>4100.6000000000004</v>
          </cell>
          <cell r="G1540">
            <v>164500</v>
          </cell>
          <cell r="I1540">
            <v>173420</v>
          </cell>
          <cell r="J1540">
            <v>0</v>
          </cell>
        </row>
        <row r="1541">
          <cell r="A1541" t="str">
            <v>90</v>
          </cell>
          <cell r="D1541">
            <v>4100.625</v>
          </cell>
          <cell r="G1541">
            <v>13507</v>
          </cell>
          <cell r="I1541">
            <v>0</v>
          </cell>
          <cell r="J1541">
            <v>0</v>
          </cell>
        </row>
        <row r="1542">
          <cell r="A1542" t="str">
            <v>90</v>
          </cell>
          <cell r="D1542">
            <v>4100.88</v>
          </cell>
          <cell r="G1542">
            <v>320000</v>
          </cell>
          <cell r="I1542">
            <v>335500</v>
          </cell>
          <cell r="J1542">
            <v>0</v>
          </cell>
        </row>
        <row r="1543">
          <cell r="A1543" t="str">
            <v>90</v>
          </cell>
          <cell r="G1543">
            <v>611507</v>
          </cell>
          <cell r="I1543">
            <v>632321.54</v>
          </cell>
          <cell r="J1543">
            <v>1828.24</v>
          </cell>
        </row>
        <row r="1544">
          <cell r="A1544" t="str">
            <v>90</v>
          </cell>
        </row>
        <row r="1545">
          <cell r="A1545" t="str">
            <v>90</v>
          </cell>
        </row>
        <row r="1546">
          <cell r="A1546" t="str">
            <v>90</v>
          </cell>
          <cell r="D1546">
            <v>4100.9279999999999</v>
          </cell>
          <cell r="G1546">
            <v>9518000</v>
          </cell>
          <cell r="I1546">
            <v>9518000</v>
          </cell>
          <cell r="J1546">
            <v>2881268.28</v>
          </cell>
        </row>
        <row r="1547">
          <cell r="A1547" t="str">
            <v>90</v>
          </cell>
          <cell r="G1547">
            <v>9518000</v>
          </cell>
          <cell r="I1547">
            <v>9518000</v>
          </cell>
          <cell r="J1547">
            <v>2881268.28</v>
          </cell>
        </row>
        <row r="1548">
          <cell r="A1548" t="str">
            <v>90</v>
          </cell>
        </row>
        <row r="1549">
          <cell r="A1549" t="str">
            <v>90</v>
          </cell>
          <cell r="G1549">
            <v>10129507</v>
          </cell>
          <cell r="I1549">
            <v>10150321.539999999</v>
          </cell>
          <cell r="J1549">
            <v>2883096.52</v>
          </cell>
        </row>
        <row r="1550">
          <cell r="A1550" t="str">
            <v>90</v>
          </cell>
        </row>
        <row r="1551">
          <cell r="A1551" t="str">
            <v>90</v>
          </cell>
          <cell r="G1551">
            <v>0</v>
          </cell>
          <cell r="I1551">
            <v>0.46</v>
          </cell>
          <cell r="J1551">
            <v>653150.37</v>
          </cell>
        </row>
        <row r="1552">
          <cell r="A1552" t="str">
            <v>90</v>
          </cell>
        </row>
        <row r="1553">
          <cell r="A1553" t="str">
            <v>90</v>
          </cell>
        </row>
        <row r="1554">
          <cell r="A1554" t="str">
            <v>90</v>
          </cell>
        </row>
        <row r="1555">
          <cell r="A1555" t="str">
            <v>90</v>
          </cell>
        </row>
        <row r="1556">
          <cell r="A1556" t="str">
            <v>90</v>
          </cell>
        </row>
        <row r="1557">
          <cell r="A1557" t="str">
            <v>97</v>
          </cell>
        </row>
        <row r="1558">
          <cell r="A1558" t="str">
            <v>97</v>
          </cell>
        </row>
        <row r="1559">
          <cell r="A1559" t="str">
            <v>97</v>
          </cell>
          <cell r="D1559" t="str">
            <v xml:space="preserve"> Account No.</v>
          </cell>
          <cell r="G1559" t="str">
            <v>2024_x000D_ Budget</v>
          </cell>
          <cell r="I1559" t="str">
            <v>Original Budget</v>
          </cell>
          <cell r="J1559" t="str">
            <v>2025_x000D_ YTD_x000D_ Actual</v>
          </cell>
        </row>
        <row r="1560">
          <cell r="A1560" t="str">
            <v>97</v>
          </cell>
        </row>
        <row r="1561">
          <cell r="A1561" t="str">
            <v>97</v>
          </cell>
        </row>
        <row r="1562">
          <cell r="A1562" t="str">
            <v>97</v>
          </cell>
        </row>
        <row r="1563">
          <cell r="A1563" t="str">
            <v>97</v>
          </cell>
        </row>
        <row r="1564">
          <cell r="A1564" t="str">
            <v>97</v>
          </cell>
          <cell r="D1564">
            <v>3100.85</v>
          </cell>
          <cell r="G1564">
            <v>6198463</v>
          </cell>
          <cell r="I1564">
            <v>4687226</v>
          </cell>
          <cell r="J1564">
            <v>0</v>
          </cell>
        </row>
        <row r="1565">
          <cell r="A1565" t="str">
            <v>97</v>
          </cell>
          <cell r="D1565">
            <v>3100.8510000000001</v>
          </cell>
          <cell r="G1565">
            <v>0</v>
          </cell>
          <cell r="I1565">
            <v>26838948</v>
          </cell>
          <cell r="J1565">
            <v>0</v>
          </cell>
        </row>
        <row r="1566">
          <cell r="A1566" t="str">
            <v>97</v>
          </cell>
          <cell r="G1566">
            <v>6198463</v>
          </cell>
          <cell r="I1566">
            <v>31526174</v>
          </cell>
          <cell r="J1566">
            <v>0</v>
          </cell>
        </row>
        <row r="1567">
          <cell r="A1567" t="str">
            <v>97</v>
          </cell>
        </row>
        <row r="1568">
          <cell r="A1568" t="str">
            <v>97</v>
          </cell>
        </row>
        <row r="1569">
          <cell r="A1569" t="str">
            <v>97</v>
          </cell>
          <cell r="D1569">
            <v>3100.5650000000001</v>
          </cell>
          <cell r="G1569">
            <v>0</v>
          </cell>
          <cell r="I1569">
            <v>0</v>
          </cell>
          <cell r="J1569">
            <v>0</v>
          </cell>
        </row>
        <row r="1570">
          <cell r="A1570" t="str">
            <v>97</v>
          </cell>
          <cell r="G1570">
            <v>0</v>
          </cell>
          <cell r="I1570">
            <v>0</v>
          </cell>
          <cell r="J1570">
            <v>0</v>
          </cell>
        </row>
        <row r="1571">
          <cell r="A1571" t="str">
            <v>97</v>
          </cell>
        </row>
        <row r="1572">
          <cell r="A1572" t="str">
            <v>97</v>
          </cell>
          <cell r="G1572">
            <v>6198463</v>
          </cell>
          <cell r="I1572">
            <v>31526174</v>
          </cell>
          <cell r="J1572">
            <v>0</v>
          </cell>
        </row>
        <row r="1573">
          <cell r="A1573" t="str">
            <v>97</v>
          </cell>
        </row>
        <row r="1574">
          <cell r="A1574" t="str">
            <v>97</v>
          </cell>
        </row>
        <row r="1575">
          <cell r="A1575" t="str">
            <v>97</v>
          </cell>
        </row>
        <row r="1576">
          <cell r="A1576" t="str">
            <v>97</v>
          </cell>
          <cell r="D1576">
            <v>3100.8029999999999</v>
          </cell>
          <cell r="G1576">
            <v>0</v>
          </cell>
          <cell r="I1576">
            <v>0</v>
          </cell>
          <cell r="J1576">
            <v>0</v>
          </cell>
        </row>
        <row r="1577">
          <cell r="A1577" t="str">
            <v>97</v>
          </cell>
          <cell r="D1577">
            <v>3100.8040000000001</v>
          </cell>
          <cell r="G1577">
            <v>0</v>
          </cell>
          <cell r="I1577">
            <v>0</v>
          </cell>
          <cell r="J1577">
            <v>0</v>
          </cell>
        </row>
        <row r="1578">
          <cell r="A1578" t="str">
            <v>97</v>
          </cell>
          <cell r="G1578">
            <v>0</v>
          </cell>
          <cell r="I1578">
            <v>0</v>
          </cell>
          <cell r="J1578">
            <v>0</v>
          </cell>
        </row>
        <row r="1579">
          <cell r="A1579" t="str">
            <v>97</v>
          </cell>
        </row>
        <row r="1580">
          <cell r="A1580" t="str">
            <v>97</v>
          </cell>
          <cell r="G1580">
            <v>0</v>
          </cell>
          <cell r="I1580">
            <v>0</v>
          </cell>
          <cell r="J1580">
            <v>0</v>
          </cell>
        </row>
        <row r="1581">
          <cell r="A1581" t="str">
            <v>97</v>
          </cell>
        </row>
        <row r="1582">
          <cell r="A1582" t="str">
            <v>97</v>
          </cell>
        </row>
        <row r="1583">
          <cell r="A1583" t="str">
            <v>97</v>
          </cell>
          <cell r="D1583">
            <v>3100.6</v>
          </cell>
          <cell r="G1583">
            <v>750000</v>
          </cell>
          <cell r="I1583">
            <v>1500000</v>
          </cell>
          <cell r="J1583">
            <v>191361.25</v>
          </cell>
        </row>
        <row r="1584">
          <cell r="A1584" t="str">
            <v>97</v>
          </cell>
          <cell r="G1584">
            <v>750000</v>
          </cell>
          <cell r="I1584">
            <v>1500000</v>
          </cell>
          <cell r="J1584">
            <v>191361.25</v>
          </cell>
        </row>
        <row r="1585">
          <cell r="A1585" t="str">
            <v>97</v>
          </cell>
        </row>
        <row r="1586">
          <cell r="A1586" t="str">
            <v>97</v>
          </cell>
        </row>
        <row r="1587">
          <cell r="A1587" t="str">
            <v>97</v>
          </cell>
        </row>
        <row r="1588">
          <cell r="A1588" t="str">
            <v>97</v>
          </cell>
          <cell r="D1588">
            <v>3100.9</v>
          </cell>
          <cell r="G1588">
            <v>2445100</v>
          </cell>
          <cell r="I1588">
            <v>3020679</v>
          </cell>
          <cell r="J1588">
            <v>0</v>
          </cell>
        </row>
        <row r="1589">
          <cell r="A1589" t="str">
            <v>97</v>
          </cell>
          <cell r="D1589">
            <v>3100.9009999999998</v>
          </cell>
          <cell r="G1589">
            <v>0</v>
          </cell>
          <cell r="I1589">
            <v>0</v>
          </cell>
          <cell r="J1589">
            <v>0</v>
          </cell>
        </row>
        <row r="1590">
          <cell r="A1590" t="str">
            <v>97</v>
          </cell>
          <cell r="D1590">
            <v>3100.91</v>
          </cell>
          <cell r="G1590">
            <v>0</v>
          </cell>
          <cell r="I1590">
            <v>0</v>
          </cell>
          <cell r="J1590">
            <v>0</v>
          </cell>
        </row>
        <row r="1591">
          <cell r="A1591" t="str">
            <v>97</v>
          </cell>
          <cell r="G1591">
            <v>2445100</v>
          </cell>
          <cell r="I1591">
            <v>3020679</v>
          </cell>
          <cell r="J1591">
            <v>0</v>
          </cell>
        </row>
        <row r="1592">
          <cell r="A1592" t="str">
            <v>97</v>
          </cell>
        </row>
        <row r="1593">
          <cell r="A1593" t="str">
            <v>97</v>
          </cell>
          <cell r="G1593">
            <v>2445100</v>
          </cell>
          <cell r="I1593">
            <v>3020679</v>
          </cell>
          <cell r="J1593">
            <v>0</v>
          </cell>
        </row>
        <row r="1594">
          <cell r="A1594" t="str">
            <v>97</v>
          </cell>
        </row>
        <row r="1595">
          <cell r="A1595" t="str">
            <v>97</v>
          </cell>
        </row>
        <row r="1596">
          <cell r="A1596" t="str">
            <v>97</v>
          </cell>
          <cell r="D1596">
            <v>3100.93</v>
          </cell>
          <cell r="G1596">
            <v>0</v>
          </cell>
          <cell r="I1596">
            <v>2650000</v>
          </cell>
          <cell r="J1596">
            <v>800000</v>
          </cell>
        </row>
        <row r="1597">
          <cell r="A1597" t="str">
            <v>97</v>
          </cell>
          <cell r="D1597">
            <v>3100.9360000000001</v>
          </cell>
          <cell r="G1597">
            <v>0</v>
          </cell>
          <cell r="I1597">
            <v>0</v>
          </cell>
          <cell r="J1597">
            <v>0</v>
          </cell>
        </row>
        <row r="1598">
          <cell r="A1598" t="str">
            <v>97</v>
          </cell>
          <cell r="D1598">
            <v>3100.95</v>
          </cell>
          <cell r="G1598">
            <v>18744190</v>
          </cell>
          <cell r="I1598">
            <v>13557869</v>
          </cell>
          <cell r="J1598">
            <v>0</v>
          </cell>
        </row>
        <row r="1599">
          <cell r="A1599" t="str">
            <v>97</v>
          </cell>
          <cell r="D1599">
            <v>3100.9501</v>
          </cell>
          <cell r="G1599">
            <v>11029183</v>
          </cell>
          <cell r="I1599">
            <v>8792018</v>
          </cell>
          <cell r="J1599">
            <v>0</v>
          </cell>
        </row>
        <row r="1600">
          <cell r="A1600" t="str">
            <v>97</v>
          </cell>
          <cell r="G1600">
            <v>29773373</v>
          </cell>
          <cell r="I1600">
            <v>24999887</v>
          </cell>
          <cell r="J1600">
            <v>800000</v>
          </cell>
        </row>
        <row r="1601">
          <cell r="A1601" t="str">
            <v>97</v>
          </cell>
        </row>
        <row r="1602">
          <cell r="A1602" t="str">
            <v>97</v>
          </cell>
          <cell r="G1602">
            <v>39166936</v>
          </cell>
          <cell r="I1602">
            <v>61046740</v>
          </cell>
          <cell r="J1602">
            <v>991361.25</v>
          </cell>
        </row>
        <row r="1603">
          <cell r="A1603" t="str">
            <v>97</v>
          </cell>
        </row>
        <row r="1604">
          <cell r="A1604" t="str">
            <v>97</v>
          </cell>
        </row>
        <row r="1605">
          <cell r="A1605" t="str">
            <v>97</v>
          </cell>
        </row>
        <row r="1606">
          <cell r="A1606" t="str">
            <v>97</v>
          </cell>
        </row>
        <row r="1607">
          <cell r="A1607" t="str">
            <v>97</v>
          </cell>
          <cell r="D1607">
            <v>4110.83</v>
          </cell>
          <cell r="G1607">
            <v>3432434</v>
          </cell>
          <cell r="I1607">
            <v>2831633</v>
          </cell>
          <cell r="J1607">
            <v>0</v>
          </cell>
        </row>
        <row r="1608">
          <cell r="A1608" t="str">
            <v>97</v>
          </cell>
          <cell r="D1608">
            <v>4110.8320000000003</v>
          </cell>
          <cell r="G1608">
            <v>0</v>
          </cell>
          <cell r="I1608">
            <v>0</v>
          </cell>
          <cell r="J1608">
            <v>17401.259999999998</v>
          </cell>
        </row>
        <row r="1609">
          <cell r="A1609" t="str">
            <v>97</v>
          </cell>
          <cell r="D1609">
            <v>4110.8329999999996</v>
          </cell>
          <cell r="G1609">
            <v>0</v>
          </cell>
          <cell r="I1609">
            <v>0</v>
          </cell>
          <cell r="J1609">
            <v>25129.31</v>
          </cell>
        </row>
        <row r="1610">
          <cell r="A1610" t="str">
            <v>97</v>
          </cell>
          <cell r="D1610">
            <v>4110.8339999999998</v>
          </cell>
          <cell r="G1610">
            <v>0</v>
          </cell>
          <cell r="I1610">
            <v>0</v>
          </cell>
          <cell r="J1610">
            <v>43733.34</v>
          </cell>
        </row>
        <row r="1611">
          <cell r="A1611" t="str">
            <v>97</v>
          </cell>
          <cell r="D1611">
            <v>4110.835</v>
          </cell>
          <cell r="G1611">
            <v>0</v>
          </cell>
          <cell r="I1611">
            <v>0</v>
          </cell>
          <cell r="J1611">
            <v>124266.02</v>
          </cell>
        </row>
        <row r="1612">
          <cell r="A1612" t="str">
            <v>97</v>
          </cell>
          <cell r="D1612">
            <v>4110.8360000000002</v>
          </cell>
          <cell r="G1612">
            <v>0</v>
          </cell>
          <cell r="I1612">
            <v>0</v>
          </cell>
          <cell r="J1612">
            <v>111699.53</v>
          </cell>
        </row>
        <row r="1613">
          <cell r="A1613" t="str">
            <v>97</v>
          </cell>
          <cell r="D1613">
            <v>4110.8370000000004</v>
          </cell>
          <cell r="G1613">
            <v>0</v>
          </cell>
          <cell r="I1613">
            <v>0</v>
          </cell>
          <cell r="J1613">
            <v>20070.13</v>
          </cell>
        </row>
        <row r="1614">
          <cell r="A1614" t="str">
            <v>97</v>
          </cell>
          <cell r="D1614">
            <v>4110.8389999999999</v>
          </cell>
          <cell r="G1614">
            <v>0</v>
          </cell>
          <cell r="I1614">
            <v>0</v>
          </cell>
          <cell r="J1614">
            <v>47513.25</v>
          </cell>
        </row>
        <row r="1615">
          <cell r="A1615" t="str">
            <v>97</v>
          </cell>
          <cell r="G1615">
            <v>3432434</v>
          </cell>
          <cell r="I1615">
            <v>2831633</v>
          </cell>
          <cell r="J1615">
            <v>389812.84</v>
          </cell>
        </row>
        <row r="1616">
          <cell r="A1616" t="str">
            <v>97</v>
          </cell>
        </row>
        <row r="1617">
          <cell r="A1617" t="str">
            <v>97</v>
          </cell>
          <cell r="G1617">
            <v>3432434</v>
          </cell>
          <cell r="I1617">
            <v>2831633</v>
          </cell>
          <cell r="J1617">
            <v>389812.84</v>
          </cell>
        </row>
        <row r="1618">
          <cell r="A1618" t="str">
            <v>97</v>
          </cell>
        </row>
        <row r="1619">
          <cell r="A1619" t="str">
            <v>97</v>
          </cell>
        </row>
        <row r="1620">
          <cell r="A1620" t="str">
            <v>97</v>
          </cell>
        </row>
        <row r="1621">
          <cell r="A1621" t="str">
            <v>97</v>
          </cell>
          <cell r="D1621">
            <v>5610.7619999999997</v>
          </cell>
          <cell r="G1621">
            <v>200000</v>
          </cell>
          <cell r="I1621">
            <v>298877</v>
          </cell>
          <cell r="J1621">
            <v>15386.91</v>
          </cell>
        </row>
        <row r="1622">
          <cell r="A1622" t="str">
            <v>97</v>
          </cell>
          <cell r="D1622">
            <v>5610.7629999999999</v>
          </cell>
          <cell r="G1622">
            <v>1252776</v>
          </cell>
          <cell r="I1622">
            <v>1544162</v>
          </cell>
          <cell r="J1622">
            <v>7118.7</v>
          </cell>
        </row>
        <row r="1623">
          <cell r="A1623" t="str">
            <v>97</v>
          </cell>
          <cell r="D1623">
            <v>5610.7640000000001</v>
          </cell>
          <cell r="G1623">
            <v>4023800</v>
          </cell>
          <cell r="I1623">
            <v>4518842</v>
          </cell>
          <cell r="J1623">
            <v>1356659.75</v>
          </cell>
        </row>
        <row r="1624">
          <cell r="A1624" t="str">
            <v>97</v>
          </cell>
          <cell r="D1624">
            <v>5610.7650000000003</v>
          </cell>
          <cell r="G1624">
            <v>7031774</v>
          </cell>
          <cell r="I1624">
            <v>8298475</v>
          </cell>
          <cell r="J1624">
            <v>2998936.79</v>
          </cell>
        </row>
        <row r="1625">
          <cell r="A1625" t="str">
            <v>97</v>
          </cell>
          <cell r="D1625">
            <v>5610.7650999999996</v>
          </cell>
          <cell r="G1625">
            <v>0</v>
          </cell>
          <cell r="I1625">
            <v>15328699</v>
          </cell>
          <cell r="J1625">
            <v>0</v>
          </cell>
        </row>
        <row r="1626">
          <cell r="A1626" t="str">
            <v>97</v>
          </cell>
          <cell r="D1626">
            <v>5610.7659999999996</v>
          </cell>
          <cell r="G1626">
            <v>6166304</v>
          </cell>
          <cell r="I1626">
            <v>4180165</v>
          </cell>
          <cell r="J1626">
            <v>164663.43</v>
          </cell>
        </row>
        <row r="1627">
          <cell r="A1627" t="str">
            <v>97</v>
          </cell>
          <cell r="D1627">
            <v>5610.7660999999998</v>
          </cell>
          <cell r="G1627">
            <v>0</v>
          </cell>
          <cell r="I1627">
            <v>10102074</v>
          </cell>
          <cell r="J1627">
            <v>0</v>
          </cell>
        </row>
        <row r="1628">
          <cell r="A1628" t="str">
            <v>97</v>
          </cell>
          <cell r="D1628">
            <v>5610.7669999999998</v>
          </cell>
          <cell r="G1628">
            <v>4651010</v>
          </cell>
          <cell r="I1628">
            <v>4964527</v>
          </cell>
          <cell r="J1628">
            <v>1198229.94</v>
          </cell>
        </row>
        <row r="1629">
          <cell r="A1629" t="str">
            <v>97</v>
          </cell>
          <cell r="D1629">
            <v>5610.7671</v>
          </cell>
          <cell r="G1629">
            <v>0</v>
          </cell>
          <cell r="I1629">
            <v>1408175</v>
          </cell>
          <cell r="J1629">
            <v>0</v>
          </cell>
        </row>
        <row r="1630">
          <cell r="A1630" t="str">
            <v>97</v>
          </cell>
          <cell r="D1630">
            <v>5610.768</v>
          </cell>
          <cell r="G1630">
            <v>439001</v>
          </cell>
          <cell r="I1630">
            <v>22936</v>
          </cell>
          <cell r="J1630">
            <v>0</v>
          </cell>
        </row>
        <row r="1631">
          <cell r="A1631" t="str">
            <v>97</v>
          </cell>
          <cell r="D1631">
            <v>5610.7690000000002</v>
          </cell>
          <cell r="G1631">
            <v>1407514</v>
          </cell>
          <cell r="I1631">
            <v>2580529</v>
          </cell>
          <cell r="J1631">
            <v>41919.879999999997</v>
          </cell>
        </row>
        <row r="1632">
          <cell r="A1632" t="str">
            <v>97</v>
          </cell>
          <cell r="G1632">
            <v>25172179</v>
          </cell>
          <cell r="I1632">
            <v>53247461</v>
          </cell>
          <cell r="J1632">
            <v>5782915.4000000004</v>
          </cell>
        </row>
        <row r="1633">
          <cell r="A1633" t="str">
            <v>97</v>
          </cell>
        </row>
        <row r="1634">
          <cell r="A1634" t="str">
            <v>97</v>
          </cell>
        </row>
        <row r="1635">
          <cell r="A1635" t="str">
            <v>97</v>
          </cell>
          <cell r="D1635">
            <v>5610.6120000000001</v>
          </cell>
          <cell r="G1635">
            <v>300000</v>
          </cell>
          <cell r="I1635">
            <v>200000</v>
          </cell>
          <cell r="J1635">
            <v>0</v>
          </cell>
        </row>
        <row r="1636">
          <cell r="A1636" t="str">
            <v>97</v>
          </cell>
          <cell r="D1636">
            <v>5610.6130000000003</v>
          </cell>
          <cell r="G1636">
            <v>600000</v>
          </cell>
          <cell r="I1636">
            <v>0</v>
          </cell>
          <cell r="J1636">
            <v>0</v>
          </cell>
        </row>
        <row r="1637">
          <cell r="A1637" t="str">
            <v>97</v>
          </cell>
          <cell r="D1637">
            <v>5610.6139999999996</v>
          </cell>
          <cell r="G1637">
            <v>809750</v>
          </cell>
          <cell r="I1637">
            <v>0</v>
          </cell>
          <cell r="J1637">
            <v>0</v>
          </cell>
        </row>
        <row r="1638">
          <cell r="A1638" t="str">
            <v>97</v>
          </cell>
          <cell r="D1638">
            <v>5610.6149999999998</v>
          </cell>
          <cell r="G1638">
            <v>838785</v>
          </cell>
          <cell r="I1638">
            <v>135000</v>
          </cell>
          <cell r="J1638">
            <v>0</v>
          </cell>
        </row>
        <row r="1639">
          <cell r="A1639" t="str">
            <v>97</v>
          </cell>
          <cell r="D1639">
            <v>5610.616</v>
          </cell>
          <cell r="G1639">
            <v>1022578</v>
          </cell>
          <cell r="I1639">
            <v>2160000</v>
          </cell>
          <cell r="J1639">
            <v>0</v>
          </cell>
        </row>
        <row r="1640">
          <cell r="A1640" t="str">
            <v>97</v>
          </cell>
          <cell r="D1640">
            <v>5610.6170000000002</v>
          </cell>
          <cell r="G1640">
            <v>556525</v>
          </cell>
          <cell r="I1640">
            <v>507646</v>
          </cell>
          <cell r="J1640">
            <v>0</v>
          </cell>
        </row>
        <row r="1641">
          <cell r="A1641" t="str">
            <v>97</v>
          </cell>
          <cell r="D1641">
            <v>5610.6180000000004</v>
          </cell>
          <cell r="G1641">
            <v>400000</v>
          </cell>
          <cell r="I1641">
            <v>400000</v>
          </cell>
          <cell r="J1641">
            <v>0</v>
          </cell>
        </row>
        <row r="1642">
          <cell r="A1642" t="str">
            <v>97</v>
          </cell>
          <cell r="D1642">
            <v>5610.6189999999997</v>
          </cell>
          <cell r="G1642">
            <v>750000</v>
          </cell>
          <cell r="I1642">
            <v>965000</v>
          </cell>
          <cell r="J1642">
            <v>0</v>
          </cell>
        </row>
        <row r="1643">
          <cell r="A1643" t="str">
            <v>97</v>
          </cell>
          <cell r="D1643">
            <v>5610.7719999999999</v>
          </cell>
          <cell r="G1643">
            <v>0</v>
          </cell>
          <cell r="I1643">
            <v>0</v>
          </cell>
          <cell r="J1643">
            <v>0</v>
          </cell>
        </row>
        <row r="1644">
          <cell r="A1644" t="str">
            <v>97</v>
          </cell>
          <cell r="D1644">
            <v>5610.7730000000001</v>
          </cell>
          <cell r="G1644">
            <v>0</v>
          </cell>
          <cell r="I1644">
            <v>0</v>
          </cell>
          <cell r="J1644">
            <v>0</v>
          </cell>
        </row>
        <row r="1645">
          <cell r="A1645" t="str">
            <v>97</v>
          </cell>
          <cell r="D1645">
            <v>5610.7740000000003</v>
          </cell>
          <cell r="G1645">
            <v>0</v>
          </cell>
          <cell r="I1645">
            <v>0</v>
          </cell>
          <cell r="J1645">
            <v>0</v>
          </cell>
        </row>
        <row r="1646">
          <cell r="A1646" t="str">
            <v>97</v>
          </cell>
          <cell r="D1646">
            <v>5610.7749999999996</v>
          </cell>
          <cell r="G1646">
            <v>0</v>
          </cell>
          <cell r="I1646">
            <v>0</v>
          </cell>
          <cell r="J1646">
            <v>0</v>
          </cell>
        </row>
        <row r="1647">
          <cell r="A1647" t="str">
            <v>97</v>
          </cell>
          <cell r="D1647">
            <v>5610.7759999999998</v>
          </cell>
          <cell r="G1647">
            <v>0</v>
          </cell>
          <cell r="I1647">
            <v>0</v>
          </cell>
          <cell r="J1647">
            <v>0</v>
          </cell>
        </row>
        <row r="1648">
          <cell r="A1648" t="str">
            <v>97</v>
          </cell>
          <cell r="D1648">
            <v>5610.777</v>
          </cell>
          <cell r="G1648">
            <v>0</v>
          </cell>
          <cell r="I1648">
            <v>0</v>
          </cell>
          <cell r="J1648">
            <v>0</v>
          </cell>
        </row>
        <row r="1649">
          <cell r="A1649" t="str">
            <v>97</v>
          </cell>
          <cell r="D1649">
            <v>5610.7790000000005</v>
          </cell>
          <cell r="G1649">
            <v>0</v>
          </cell>
          <cell r="I1649">
            <v>0</v>
          </cell>
          <cell r="J1649">
            <v>0</v>
          </cell>
        </row>
        <row r="1650">
          <cell r="A1650" t="str">
            <v>97</v>
          </cell>
          <cell r="D1650">
            <v>5610.8010000000004</v>
          </cell>
          <cell r="G1650">
            <v>3000000</v>
          </cell>
          <cell r="I1650">
            <v>0</v>
          </cell>
          <cell r="J1650">
            <v>0</v>
          </cell>
        </row>
        <row r="1651">
          <cell r="A1651" t="str">
            <v>97</v>
          </cell>
          <cell r="D1651">
            <v>5610.8040000000001</v>
          </cell>
          <cell r="G1651">
            <v>0</v>
          </cell>
          <cell r="I1651">
            <v>0</v>
          </cell>
          <cell r="J1651">
            <v>0</v>
          </cell>
        </row>
        <row r="1652">
          <cell r="A1652" t="str">
            <v>97</v>
          </cell>
          <cell r="D1652">
            <v>5610.8050000000003</v>
          </cell>
          <cell r="G1652">
            <v>0</v>
          </cell>
          <cell r="I1652">
            <v>0</v>
          </cell>
          <cell r="J1652">
            <v>0</v>
          </cell>
        </row>
        <row r="1653">
          <cell r="A1653" t="str">
            <v>97</v>
          </cell>
          <cell r="G1653">
            <v>8277638</v>
          </cell>
          <cell r="I1653">
            <v>4367646</v>
          </cell>
          <cell r="J1653">
            <v>0</v>
          </cell>
        </row>
        <row r="1654">
          <cell r="A1654" t="str">
            <v>97</v>
          </cell>
        </row>
        <row r="1655">
          <cell r="A1655" t="str">
            <v>97</v>
          </cell>
        </row>
        <row r="1656">
          <cell r="A1656" t="str">
            <v>97</v>
          </cell>
          <cell r="D1656">
            <v>5610.62</v>
          </cell>
          <cell r="G1656">
            <v>635000</v>
          </cell>
          <cell r="I1656">
            <v>0</v>
          </cell>
          <cell r="J1656">
            <v>0</v>
          </cell>
        </row>
        <row r="1657">
          <cell r="A1657" t="str">
            <v>97</v>
          </cell>
          <cell r="D1657">
            <v>5610.6229999999996</v>
          </cell>
          <cell r="G1657">
            <v>25000</v>
          </cell>
          <cell r="I1657">
            <v>0</v>
          </cell>
          <cell r="J1657">
            <v>0</v>
          </cell>
        </row>
        <row r="1658">
          <cell r="A1658" t="str">
            <v>97</v>
          </cell>
          <cell r="D1658">
            <v>5610.625</v>
          </cell>
          <cell r="G1658">
            <v>17026</v>
          </cell>
          <cell r="I1658">
            <v>0</v>
          </cell>
          <cell r="J1658">
            <v>0</v>
          </cell>
        </row>
        <row r="1659">
          <cell r="A1659" t="str">
            <v>97</v>
          </cell>
          <cell r="D1659">
            <v>5610.6270000000004</v>
          </cell>
          <cell r="G1659">
            <v>800000</v>
          </cell>
          <cell r="I1659">
            <v>0</v>
          </cell>
          <cell r="J1659">
            <v>0</v>
          </cell>
        </row>
        <row r="1660">
          <cell r="A1660" t="str">
            <v>97</v>
          </cell>
          <cell r="D1660">
            <v>5610.6279999999997</v>
          </cell>
          <cell r="G1660">
            <v>707659</v>
          </cell>
          <cell r="I1660">
            <v>0</v>
          </cell>
          <cell r="J1660">
            <v>0</v>
          </cell>
        </row>
        <row r="1661">
          <cell r="A1661" t="str">
            <v>97</v>
          </cell>
          <cell r="D1661">
            <v>5610.6289999999999</v>
          </cell>
          <cell r="G1661">
            <v>100000</v>
          </cell>
          <cell r="I1661">
            <v>0</v>
          </cell>
          <cell r="J1661">
            <v>0</v>
          </cell>
        </row>
        <row r="1662">
          <cell r="A1662" t="str">
            <v>97</v>
          </cell>
          <cell r="G1662">
            <v>2284685</v>
          </cell>
          <cell r="I1662">
            <v>0</v>
          </cell>
          <cell r="J1662">
            <v>0</v>
          </cell>
        </row>
        <row r="1663">
          <cell r="A1663" t="str">
            <v>97</v>
          </cell>
        </row>
        <row r="1664">
          <cell r="A1664" t="str">
            <v>97</v>
          </cell>
          <cell r="G1664">
            <v>35734502</v>
          </cell>
          <cell r="I1664">
            <v>57615107</v>
          </cell>
          <cell r="J1664">
            <v>5782915.4000000004</v>
          </cell>
        </row>
        <row r="1665">
          <cell r="A1665" t="str">
            <v>97</v>
          </cell>
        </row>
        <row r="1666">
          <cell r="A1666" t="str">
            <v>97</v>
          </cell>
        </row>
        <row r="1667">
          <cell r="A1667" t="str">
            <v>97</v>
          </cell>
          <cell r="D1667">
            <v>48450.000999999997</v>
          </cell>
          <cell r="G1667">
            <v>0</v>
          </cell>
          <cell r="I1667">
            <v>600000</v>
          </cell>
          <cell r="J1667">
            <v>0</v>
          </cell>
        </row>
        <row r="1668">
          <cell r="A1668" t="str">
            <v>97</v>
          </cell>
          <cell r="G1668">
            <v>0</v>
          </cell>
          <cell r="I1668">
            <v>600000</v>
          </cell>
          <cell r="J1668">
            <v>0</v>
          </cell>
        </row>
        <row r="1669">
          <cell r="A1669" t="str">
            <v>97</v>
          </cell>
        </row>
        <row r="1670">
          <cell r="A1670" t="str">
            <v>97</v>
          </cell>
          <cell r="G1670">
            <v>39166936</v>
          </cell>
          <cell r="I1670">
            <v>61046740</v>
          </cell>
          <cell r="J1670">
            <v>6172728.2400000002</v>
          </cell>
        </row>
        <row r="1671">
          <cell r="A1671" t="str">
            <v>97</v>
          </cell>
        </row>
        <row r="1672">
          <cell r="A1672" t="str">
            <v>97</v>
          </cell>
          <cell r="G1672">
            <v>0</v>
          </cell>
          <cell r="I1672">
            <v>0</v>
          </cell>
          <cell r="J1672">
            <v>-5181366.99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2"/>
  <sheetViews>
    <sheetView tabSelected="1" topLeftCell="B170" workbookViewId="0">
      <selection activeCell="G188" sqref="G188"/>
    </sheetView>
  </sheetViews>
  <sheetFormatPr defaultRowHeight="14.25"/>
  <cols>
    <col min="1" max="1" width="0" style="1" hidden="1" customWidth="1"/>
    <col min="2" max="2" width="57.75" bestFit="1" customWidth="1"/>
    <col min="3" max="3" width="11.875" style="2" hidden="1" customWidth="1"/>
    <col min="4" max="6" width="13.375" style="3" customWidth="1"/>
    <col min="7" max="8" width="13.875" style="3" customWidth="1"/>
    <col min="9" max="9" width="43.875" customWidth="1"/>
    <col min="10" max="10" width="9.125" customWidth="1"/>
    <col min="11" max="11" width="11.625" bestFit="1" customWidth="1"/>
    <col min="12" max="13" width="9.125" customWidth="1"/>
  </cols>
  <sheetData>
    <row r="1" spans="1:9">
      <c r="B1" t="s">
        <v>0</v>
      </c>
    </row>
    <row r="2" spans="1:9">
      <c r="B2" t="s">
        <v>1</v>
      </c>
    </row>
    <row r="3" spans="1:9">
      <c r="B3" t="s">
        <v>2</v>
      </c>
    </row>
    <row r="4" spans="1:9">
      <c r="D4" s="4"/>
      <c r="E4" s="4"/>
      <c r="F4" s="4"/>
      <c r="G4" s="4"/>
      <c r="H4" s="4"/>
    </row>
    <row r="5" spans="1:9" ht="45.75" thickBot="1">
      <c r="A5" s="1" t="s">
        <v>3</v>
      </c>
      <c r="B5" s="5" t="s">
        <v>4</v>
      </c>
      <c r="C5" s="6" t="s">
        <v>5</v>
      </c>
      <c r="D5" s="7" t="str">
        <f>'[1]General Fund'!D5</f>
        <v>2024 Budget</v>
      </c>
      <c r="E5" s="7" t="str">
        <f>'[1]General Fund'!E5</f>
        <v>2024 Actuals</v>
      </c>
      <c r="F5" s="7" t="str">
        <f>'[1]General Fund'!F5</f>
        <v>FY 2025 Budget</v>
      </c>
      <c r="G5" s="7" t="s">
        <v>146</v>
      </c>
      <c r="H5" s="7" t="str">
        <f>'[1]General Fund'!H5</f>
        <v>FY 2026 Budget</v>
      </c>
      <c r="I5" s="8" t="s">
        <v>6</v>
      </c>
    </row>
    <row r="6" spans="1:9">
      <c r="A6" s="1">
        <v>1</v>
      </c>
      <c r="B6" t="s">
        <v>7</v>
      </c>
      <c r="D6" s="4"/>
      <c r="E6" s="4"/>
      <c r="F6" s="4"/>
      <c r="G6" s="4"/>
      <c r="H6" s="4"/>
    </row>
    <row r="7" spans="1:9">
      <c r="A7" s="1">
        <v>2</v>
      </c>
      <c r="B7" t="s">
        <v>8</v>
      </c>
      <c r="D7" s="4"/>
      <c r="E7" s="4"/>
      <c r="F7" s="4"/>
      <c r="G7" s="4"/>
      <c r="H7" s="4"/>
    </row>
    <row r="8" spans="1:9" hidden="1">
      <c r="A8" s="1">
        <v>3</v>
      </c>
      <c r="B8" t="s">
        <v>9</v>
      </c>
      <c r="D8" s="4"/>
      <c r="E8" s="4"/>
      <c r="F8" s="4"/>
      <c r="G8" s="4"/>
      <c r="H8" s="4"/>
    </row>
    <row r="9" spans="1:9">
      <c r="A9" s="1">
        <v>4</v>
      </c>
      <c r="B9" t="s">
        <v>10</v>
      </c>
      <c r="D9" s="9"/>
      <c r="E9" s="9"/>
      <c r="F9" s="9"/>
      <c r="G9" s="9"/>
      <c r="H9" s="9"/>
    </row>
    <row r="10" spans="1:9" ht="15" thickBot="1">
      <c r="A10" s="1">
        <v>5</v>
      </c>
      <c r="B10" t="s">
        <v>11</v>
      </c>
      <c r="C10" s="2">
        <v>3100.3</v>
      </c>
      <c r="D10" s="10" t="e">
        <f>SUMIFS('[1]Pelorus Current Budget'!$G:$G,'[1]Pelorus Current Budget'!$A:$A,"70",'[1]Pelorus Current Budget'!$D:$D,C10)</f>
        <v>#VALUE!</v>
      </c>
      <c r="E10" s="10" t="e">
        <f>SUMIFS('[1]Pelorus Historic Actual'!$I:$I,'[1]Pelorus Historic Actual'!$A:$A,"70",'[1]Pelorus Historic Actual'!$C:$C,$C10)</f>
        <v>#VALUE!</v>
      </c>
      <c r="F10" s="10" t="e">
        <f>SUMIFS('[1]Pelorus Current Budget'!$I:$I,'[1]Pelorus Current Budget'!$A:$A,"70",'[1]Pelorus Current Budget'!$D:$D,$C10)</f>
        <v>#VALUE!</v>
      </c>
      <c r="G10" s="10">
        <v>792900</v>
      </c>
      <c r="H10" s="10">
        <v>1000000</v>
      </c>
    </row>
    <row r="11" spans="1:9">
      <c r="A11" s="1">
        <v>6</v>
      </c>
      <c r="B11" t="s">
        <v>12</v>
      </c>
      <c r="D11" s="4" t="e">
        <f>+D10</f>
        <v>#VALUE!</v>
      </c>
      <c r="E11" s="4" t="e">
        <f>+E10</f>
        <v>#VALUE!</v>
      </c>
      <c r="F11" s="4" t="e">
        <f>+F10</f>
        <v>#VALUE!</v>
      </c>
      <c r="G11" s="4">
        <f>+G10</f>
        <v>792900</v>
      </c>
      <c r="H11" s="4">
        <f>+H10</f>
        <v>1000000</v>
      </c>
    </row>
    <row r="12" spans="1:9">
      <c r="A12" s="1">
        <v>7</v>
      </c>
      <c r="D12" s="4"/>
      <c r="E12" s="4"/>
      <c r="F12" s="4"/>
      <c r="G12" s="4"/>
      <c r="H12" s="4"/>
    </row>
    <row r="13" spans="1:9">
      <c r="A13" s="1">
        <v>8</v>
      </c>
      <c r="B13" t="s">
        <v>13</v>
      </c>
      <c r="D13" s="4"/>
      <c r="E13" s="4"/>
      <c r="F13" s="4"/>
      <c r="G13" s="4"/>
      <c r="H13" s="4"/>
    </row>
    <row r="14" spans="1:9" ht="15" thickBot="1">
      <c r="A14" s="1">
        <v>9</v>
      </c>
      <c r="B14" t="s">
        <v>14</v>
      </c>
      <c r="C14" s="2">
        <v>3100.4009999999998</v>
      </c>
      <c r="D14" s="10">
        <v>7500</v>
      </c>
      <c r="E14" s="10">
        <v>7040</v>
      </c>
      <c r="F14" s="10">
        <v>7500</v>
      </c>
      <c r="G14" s="10" t="e">
        <f>SUMIFS('[1]Pelorus Current Budget'!$J:$J,'[1]Pelorus Current Budget'!$A:$A,"70",'[1]Pelorus Current Budget'!$D:$D,$C14)</f>
        <v>#VALUE!</v>
      </c>
      <c r="H14" s="10">
        <v>0</v>
      </c>
    </row>
    <row r="15" spans="1:9">
      <c r="A15" s="1">
        <v>10</v>
      </c>
      <c r="B15" t="s">
        <v>15</v>
      </c>
      <c r="D15" s="9">
        <f>+D14</f>
        <v>7500</v>
      </c>
      <c r="E15" s="9">
        <f>+E14</f>
        <v>7040</v>
      </c>
      <c r="F15" s="9">
        <f>+F14</f>
        <v>7500</v>
      </c>
      <c r="G15" s="9" t="e">
        <f>+G14</f>
        <v>#VALUE!</v>
      </c>
      <c r="H15" s="9">
        <f>SUM(H14:H14)</f>
        <v>0</v>
      </c>
    </row>
    <row r="16" spans="1:9">
      <c r="A16" s="1">
        <v>11</v>
      </c>
      <c r="D16" s="4"/>
      <c r="E16" s="4"/>
      <c r="F16" s="4"/>
      <c r="G16" s="4"/>
      <c r="H16" s="4"/>
    </row>
    <row r="17" spans="1:9">
      <c r="A17" s="1">
        <v>12</v>
      </c>
      <c r="B17" t="s">
        <v>16</v>
      </c>
      <c r="D17" s="4" t="e">
        <f>+D15+D11</f>
        <v>#VALUE!</v>
      </c>
      <c r="E17" s="4" t="e">
        <f>+E15+E11</f>
        <v>#VALUE!</v>
      </c>
      <c r="F17" s="4" t="e">
        <f>+F15+F11</f>
        <v>#VALUE!</v>
      </c>
      <c r="G17" s="4" t="e">
        <f>+G15+G11</f>
        <v>#VALUE!</v>
      </c>
      <c r="H17" s="4">
        <f>+H10+H15</f>
        <v>1000000</v>
      </c>
    </row>
    <row r="18" spans="1:9">
      <c r="A18" s="1">
        <v>13</v>
      </c>
      <c r="D18" s="4"/>
      <c r="E18" s="4"/>
      <c r="F18" s="4"/>
      <c r="G18" s="4"/>
      <c r="H18" s="4"/>
    </row>
    <row r="19" spans="1:9">
      <c r="A19" s="1">
        <v>14</v>
      </c>
      <c r="B19" t="s">
        <v>17</v>
      </c>
      <c r="D19" s="4"/>
      <c r="E19" s="4"/>
      <c r="F19" s="4"/>
      <c r="G19" s="4"/>
      <c r="H19" s="4"/>
    </row>
    <row r="20" spans="1:9">
      <c r="A20" s="1">
        <v>15</v>
      </c>
      <c r="B20" t="s">
        <v>18</v>
      </c>
      <c r="D20" s="4"/>
      <c r="E20" s="4"/>
      <c r="F20" s="4"/>
      <c r="G20" s="4"/>
      <c r="H20" s="4"/>
    </row>
    <row r="21" spans="1:9" ht="15" thickBot="1">
      <c r="A21" s="1">
        <v>16</v>
      </c>
      <c r="B21" t="s">
        <v>19</v>
      </c>
      <c r="C21" s="2">
        <v>3100.35</v>
      </c>
      <c r="D21" s="10" t="e">
        <f>SUMIFS('[1]Pelorus Current Budget'!$G:$G,'[1]Pelorus Current Budget'!$A:$A,"70",'[1]Pelorus Current Budget'!$D:$D,C21)</f>
        <v>#VALUE!</v>
      </c>
      <c r="E21" s="10" t="e">
        <f>SUMIFS('[1]Pelorus Historic Actual'!$I:$I,'[1]Pelorus Historic Actual'!$A:$A,"70",'[1]Pelorus Historic Actual'!$C:$C,$C21)</f>
        <v>#VALUE!</v>
      </c>
      <c r="F21" s="10" t="e">
        <f>SUMIFS('[1]Pelorus Current Budget'!$I:$I,'[1]Pelorus Current Budget'!$A:$A,"70",'[1]Pelorus Current Budget'!$D:$D,$C21)</f>
        <v>#VALUE!</v>
      </c>
      <c r="G21" s="10">
        <v>74719</v>
      </c>
      <c r="H21" s="10">
        <v>90000</v>
      </c>
    </row>
    <row r="22" spans="1:9">
      <c r="A22" s="1">
        <v>17</v>
      </c>
      <c r="B22" t="s">
        <v>20</v>
      </c>
      <c r="D22" s="9" t="e">
        <f>+D21</f>
        <v>#VALUE!</v>
      </c>
      <c r="E22" s="9" t="e">
        <f>+E21</f>
        <v>#VALUE!</v>
      </c>
      <c r="F22" s="9" t="e">
        <f>+F21</f>
        <v>#VALUE!</v>
      </c>
      <c r="G22" s="9">
        <f>+G21</f>
        <v>74719</v>
      </c>
      <c r="H22" s="9">
        <f>+H21</f>
        <v>90000</v>
      </c>
    </row>
    <row r="23" spans="1:9">
      <c r="A23" s="1">
        <v>18</v>
      </c>
      <c r="D23" s="4"/>
      <c r="E23" s="4"/>
      <c r="F23" s="4"/>
      <c r="G23" s="4"/>
      <c r="H23" s="4"/>
    </row>
    <row r="24" spans="1:9">
      <c r="A24" s="1">
        <v>19</v>
      </c>
      <c r="B24" t="s">
        <v>21</v>
      </c>
      <c r="D24" s="4"/>
      <c r="E24" s="4"/>
      <c r="F24" s="4"/>
      <c r="G24" s="4"/>
      <c r="H24" s="4"/>
    </row>
    <row r="25" spans="1:9" ht="15" thickBot="1">
      <c r="A25" s="1">
        <v>20</v>
      </c>
      <c r="B25" t="s">
        <v>22</v>
      </c>
      <c r="C25" s="2">
        <v>3100.56</v>
      </c>
      <c r="D25" s="10" t="e">
        <f>SUMIFS('[1]Pelorus Current Budget'!$G:$G,'[1]Pelorus Current Budget'!$A:$A,"70",'[1]Pelorus Current Budget'!$D:$D,C25)</f>
        <v>#VALUE!</v>
      </c>
      <c r="E25" s="10" t="e">
        <f>SUMIFS('[1]Pelorus Historic Actual'!$I:$I,'[1]Pelorus Historic Actual'!$A:$A,"70",'[1]Pelorus Historic Actual'!$C:$C,$C25)</f>
        <v>#VALUE!</v>
      </c>
      <c r="F25" s="10" t="e">
        <f>SUMIFS('[1]Pelorus Current Budget'!$I:$I,'[1]Pelorus Current Budget'!$A:$A,"70",'[1]Pelorus Current Budget'!$D:$D,$C25)</f>
        <v>#VALUE!</v>
      </c>
      <c r="G25" s="10">
        <v>222236</v>
      </c>
      <c r="H25" s="10">
        <v>240000</v>
      </c>
    </row>
    <row r="26" spans="1:9">
      <c r="A26" s="1">
        <v>21</v>
      </c>
      <c r="B26" t="s">
        <v>23</v>
      </c>
      <c r="D26" s="4" t="e">
        <f>+D25</f>
        <v>#VALUE!</v>
      </c>
      <c r="E26" s="4" t="e">
        <f>+E25</f>
        <v>#VALUE!</v>
      </c>
      <c r="F26" s="4" t="e">
        <f>+F25</f>
        <v>#VALUE!</v>
      </c>
      <c r="G26" s="4">
        <f>+G25</f>
        <v>222236</v>
      </c>
      <c r="H26" s="4">
        <f>+H25</f>
        <v>240000</v>
      </c>
    </row>
    <row r="27" spans="1:9">
      <c r="A27" s="1">
        <v>22</v>
      </c>
      <c r="D27" s="4"/>
      <c r="E27" s="4"/>
      <c r="F27" s="4"/>
      <c r="G27" s="4"/>
      <c r="H27" s="4"/>
    </row>
    <row r="28" spans="1:9">
      <c r="A28" s="1">
        <v>23</v>
      </c>
      <c r="B28" t="s">
        <v>24</v>
      </c>
      <c r="D28" s="9"/>
      <c r="E28" s="9"/>
      <c r="F28" s="9"/>
      <c r="G28" s="9"/>
      <c r="H28" s="9"/>
    </row>
    <row r="29" spans="1:9" ht="15" thickBot="1">
      <c r="A29" s="1">
        <v>24</v>
      </c>
      <c r="B29" t="s">
        <v>25</v>
      </c>
      <c r="C29" s="2">
        <v>3100.58</v>
      </c>
      <c r="D29" s="10" t="e">
        <f>SUMIFS('[1]Pelorus Current Budget'!$G:$G,'[1]Pelorus Current Budget'!$A:$A,"70",'[1]Pelorus Current Budget'!$D:$D,C29)</f>
        <v>#VALUE!</v>
      </c>
      <c r="E29" s="10" t="e">
        <f>SUMIFS('[1]Pelorus Historic Actual'!$I:$I,'[1]Pelorus Historic Actual'!$A:$A,"70",'[1]Pelorus Historic Actual'!$C:$C,$C29)</f>
        <v>#VALUE!</v>
      </c>
      <c r="F29" s="10" t="e">
        <f>SUMIFS('[1]Pelorus Current Budget'!$I:$I,'[1]Pelorus Current Budget'!$A:$A,"70",'[1]Pelorus Current Budget'!$D:$D,$C29)</f>
        <v>#VALUE!</v>
      </c>
      <c r="G29" s="10" t="e">
        <f>SUMIFS('[1]Pelorus Current Budget'!$J:$J,'[1]Pelorus Current Budget'!$A:$A,"70",'[1]Pelorus Current Budget'!$D:$D,$C29)</f>
        <v>#VALUE!</v>
      </c>
      <c r="H29" s="10"/>
      <c r="I29" s="11"/>
    </row>
    <row r="30" spans="1:9">
      <c r="A30" s="1">
        <v>25</v>
      </c>
      <c r="B30" t="s">
        <v>26</v>
      </c>
      <c r="D30" s="4" t="e">
        <f>+D29</f>
        <v>#VALUE!</v>
      </c>
      <c r="E30" s="4" t="e">
        <f>+E29</f>
        <v>#VALUE!</v>
      </c>
      <c r="F30" s="4" t="e">
        <f>+F29</f>
        <v>#VALUE!</v>
      </c>
      <c r="G30" s="4" t="e">
        <f>+G29</f>
        <v>#VALUE!</v>
      </c>
      <c r="H30" s="4">
        <v>0</v>
      </c>
    </row>
    <row r="31" spans="1:9">
      <c r="A31" s="1">
        <v>26</v>
      </c>
      <c r="D31" s="4"/>
      <c r="E31" s="4"/>
      <c r="F31" s="4"/>
      <c r="G31" s="4"/>
      <c r="H31" s="4"/>
    </row>
    <row r="32" spans="1:9">
      <c r="A32" s="1">
        <v>27</v>
      </c>
      <c r="B32" t="s">
        <v>27</v>
      </c>
      <c r="D32" s="4"/>
      <c r="E32" s="4"/>
      <c r="F32" s="4"/>
      <c r="G32" s="4"/>
      <c r="H32" s="4"/>
    </row>
    <row r="33" spans="1:8">
      <c r="A33" s="1">
        <v>28</v>
      </c>
      <c r="B33" t="s">
        <v>28</v>
      </c>
      <c r="C33" s="2">
        <v>3100.3249999999998</v>
      </c>
      <c r="D33" s="9" t="e">
        <f>SUMIFS('[1]Pelorus Current Budget'!$G:$G,'[1]Pelorus Current Budget'!$A:$A,"70",'[1]Pelorus Current Budget'!$D:$D,C33)</f>
        <v>#VALUE!</v>
      </c>
      <c r="E33" s="9" t="e">
        <f>SUMIFS('[1]Pelorus Historic Actual'!$I:$I,'[1]Pelorus Historic Actual'!$A:$A,"70",'[1]Pelorus Historic Actual'!$C:$C,$C33)</f>
        <v>#VALUE!</v>
      </c>
      <c r="F33" s="9" t="e">
        <f>SUMIFS('[1]Pelorus Current Budget'!$I:$I,'[1]Pelorus Current Budget'!$A:$A,"70",'[1]Pelorus Current Budget'!$D:$D,$C33)</f>
        <v>#VALUE!</v>
      </c>
      <c r="G33" s="9" t="e">
        <f>SUMIFS('[1]Pelorus Current Budget'!$J:$J,'[1]Pelorus Current Budget'!$A:$A,"70",'[1]Pelorus Current Budget'!$D:$D,$C33)</f>
        <v>#VALUE!</v>
      </c>
      <c r="H33" s="9"/>
    </row>
    <row r="34" spans="1:8">
      <c r="A34" s="1">
        <v>29</v>
      </c>
      <c r="B34" s="12" t="s">
        <v>29</v>
      </c>
      <c r="C34" s="2">
        <v>3100.326</v>
      </c>
      <c r="D34" s="4" t="e">
        <f>SUMIFS('[1]Pelorus Current Budget'!$G:$G,'[1]Pelorus Current Budget'!$A:$A,"70",'[1]Pelorus Current Budget'!$D:$D,C34)</f>
        <v>#VALUE!</v>
      </c>
      <c r="E34" s="4" t="e">
        <f>SUMIFS('[1]Pelorus Historic Actual'!$I:$I,'[1]Pelorus Historic Actual'!$A:$A,"70",'[1]Pelorus Historic Actual'!$C:$C,$C34)</f>
        <v>#VALUE!</v>
      </c>
      <c r="F34" s="4" t="e">
        <f>SUMIFS('[1]Pelorus Current Budget'!$I:$I,'[1]Pelorus Current Budget'!$A:$A,"70",'[1]Pelorus Current Budget'!$D:$D,$C34)</f>
        <v>#VALUE!</v>
      </c>
      <c r="G34" s="4">
        <v>0</v>
      </c>
      <c r="H34" s="4">
        <v>0</v>
      </c>
    </row>
    <row r="35" spans="1:8">
      <c r="A35" s="1">
        <v>30</v>
      </c>
      <c r="B35" t="s">
        <v>30</v>
      </c>
      <c r="C35" s="2">
        <v>3100.3270000000002</v>
      </c>
      <c r="D35" s="9" t="e">
        <f>SUMIFS('[1]Pelorus Current Budget'!$G:$G,'[1]Pelorus Current Budget'!$A:$A,"70",'[1]Pelorus Current Budget'!$D:$D,C35)</f>
        <v>#VALUE!</v>
      </c>
      <c r="E35" s="9" t="e">
        <f>SUMIFS('[1]Pelorus Historic Actual'!$I:$I,'[1]Pelorus Historic Actual'!$A:$A,"70",'[1]Pelorus Historic Actual'!$C:$C,$C35)</f>
        <v>#VALUE!</v>
      </c>
      <c r="F35" s="9" t="e">
        <f>SUMIFS('[1]Pelorus Current Budget'!$I:$I,'[1]Pelorus Current Budget'!$A:$A,"70",'[1]Pelorus Current Budget'!$D:$D,$C35)</f>
        <v>#VALUE!</v>
      </c>
      <c r="G35" s="9" t="e">
        <f>SUMIFS('[1]Pelorus Current Budget'!$J:$J,'[1]Pelorus Current Budget'!$A:$A,"70",'[1]Pelorus Current Budget'!$D:$D,$C35)</f>
        <v>#VALUE!</v>
      </c>
      <c r="H35" s="9"/>
    </row>
    <row r="36" spans="1:8" ht="15" thickBot="1">
      <c r="A36" s="1">
        <v>31</v>
      </c>
      <c r="B36" t="s">
        <v>31</v>
      </c>
      <c r="C36" s="2">
        <v>3100.3229999999999</v>
      </c>
      <c r="D36" s="10" t="e">
        <f>SUMIFS('[1]Pelorus Current Budget'!$G:$G,'[1]Pelorus Current Budget'!$A:$A,"70",'[1]Pelorus Current Budget'!$D:$D,C36)</f>
        <v>#VALUE!</v>
      </c>
      <c r="E36" s="10" t="e">
        <f>SUMIFS('[1]Pelorus Historic Actual'!$I:$I,'[1]Pelorus Historic Actual'!$A:$A,"70",'[1]Pelorus Historic Actual'!$C:$C,$C36)</f>
        <v>#VALUE!</v>
      </c>
      <c r="F36" s="10" t="e">
        <f>SUMIFS('[1]Pelorus Current Budget'!$I:$I,'[1]Pelorus Current Budget'!$A:$A,"70",'[1]Pelorus Current Budget'!$D:$D,$C36)</f>
        <v>#VALUE!</v>
      </c>
      <c r="G36" s="10" t="e">
        <f>SUMIFS('[1]Pelorus Current Budget'!$J:$J,'[1]Pelorus Current Budget'!$A:$A,"70",'[1]Pelorus Current Budget'!$D:$D,$C36)</f>
        <v>#VALUE!</v>
      </c>
      <c r="H36" s="10"/>
    </row>
    <row r="37" spans="1:8">
      <c r="A37" s="1">
        <v>32</v>
      </c>
      <c r="B37" t="s">
        <v>32</v>
      </c>
      <c r="D37" s="4" t="e">
        <f>SUM(D33:D36)</f>
        <v>#VALUE!</v>
      </c>
      <c r="E37" s="4" t="e">
        <f>SUM(E33:E36)</f>
        <v>#VALUE!</v>
      </c>
      <c r="F37" s="4" t="e">
        <f>SUM(F33:F36)</f>
        <v>#VALUE!</v>
      </c>
      <c r="G37" s="4" t="e">
        <f>SUM(G33:G36)</f>
        <v>#VALUE!</v>
      </c>
      <c r="H37" s="4">
        <v>0</v>
      </c>
    </row>
    <row r="38" spans="1:8">
      <c r="A38" s="1">
        <v>33</v>
      </c>
      <c r="D38" s="4"/>
      <c r="E38" s="4"/>
      <c r="F38" s="4"/>
      <c r="G38" s="4"/>
      <c r="H38" s="4"/>
    </row>
    <row r="39" spans="1:8">
      <c r="A39" s="1">
        <v>34</v>
      </c>
      <c r="B39" t="s">
        <v>33</v>
      </c>
      <c r="D39" s="9" t="e">
        <f>+D37+D30+D26+D22</f>
        <v>#VALUE!</v>
      </c>
      <c r="E39" s="9" t="e">
        <f>+E37+E30+E26+E22</f>
        <v>#VALUE!</v>
      </c>
      <c r="F39" s="9" t="e">
        <f>+F37+F30+F26+F22</f>
        <v>#VALUE!</v>
      </c>
      <c r="G39" s="9" t="e">
        <f>+G37+G30+G26+G22</f>
        <v>#VALUE!</v>
      </c>
      <c r="H39" s="9">
        <v>0</v>
      </c>
    </row>
    <row r="40" spans="1:8">
      <c r="A40" s="1">
        <v>35</v>
      </c>
      <c r="D40" s="4"/>
      <c r="E40" s="4"/>
      <c r="F40" s="4"/>
      <c r="G40" s="4"/>
      <c r="H40" s="4"/>
    </row>
    <row r="41" spans="1:8">
      <c r="A41" s="1">
        <v>36</v>
      </c>
      <c r="B41" t="s">
        <v>34</v>
      </c>
      <c r="D41" s="4"/>
      <c r="E41" s="4"/>
      <c r="F41" s="4"/>
      <c r="G41" s="4" t="s">
        <v>145</v>
      </c>
      <c r="H41" s="4"/>
    </row>
    <row r="42" spans="1:8">
      <c r="A42" s="1">
        <v>37</v>
      </c>
      <c r="B42" t="s">
        <v>35</v>
      </c>
      <c r="D42" s="4"/>
      <c r="E42" s="4"/>
      <c r="F42" s="4"/>
      <c r="G42" s="4"/>
      <c r="H42" s="4"/>
    </row>
    <row r="43" spans="1:8" ht="15" thickBot="1">
      <c r="A43" s="1">
        <v>38</v>
      </c>
      <c r="B43" t="s">
        <v>36</v>
      </c>
      <c r="C43" s="2">
        <v>3100.13</v>
      </c>
      <c r="D43" s="10" t="e">
        <f>SUMIFS('[1]Pelorus Current Budget'!$G:$G,'[1]Pelorus Current Budget'!$A:$A,"70",'[1]Pelorus Current Budget'!$D:$D,C43)</f>
        <v>#VALUE!</v>
      </c>
      <c r="E43" s="10" t="e">
        <f>SUMIFS('[1]Pelorus Historic Actual'!$I:$I,'[1]Pelorus Historic Actual'!$A:$A,"70",'[1]Pelorus Historic Actual'!$C:$C,$C43)</f>
        <v>#VALUE!</v>
      </c>
      <c r="F43" s="10" t="e">
        <f>SUMIFS('[1]Pelorus Current Budget'!$I:$I,'[1]Pelorus Current Budget'!$A:$A,"70",'[1]Pelorus Current Budget'!$D:$D,$C43)</f>
        <v>#VALUE!</v>
      </c>
      <c r="G43" s="10">
        <v>3120</v>
      </c>
      <c r="H43" s="10">
        <v>2500</v>
      </c>
    </row>
    <row r="44" spans="1:8">
      <c r="A44" s="1">
        <v>39</v>
      </c>
      <c r="B44" t="s">
        <v>37</v>
      </c>
      <c r="D44" s="4" t="e">
        <f>+D43</f>
        <v>#VALUE!</v>
      </c>
      <c r="E44" s="4" t="e">
        <f>+E43</f>
        <v>#VALUE!</v>
      </c>
      <c r="F44" s="4" t="e">
        <f>+F43</f>
        <v>#VALUE!</v>
      </c>
      <c r="G44" s="4">
        <f>+G43</f>
        <v>3120</v>
      </c>
      <c r="H44" s="4">
        <f>+H43</f>
        <v>2500</v>
      </c>
    </row>
    <row r="45" spans="1:8">
      <c r="A45" s="1">
        <v>40</v>
      </c>
      <c r="D45" s="4"/>
      <c r="E45" s="4"/>
      <c r="F45" s="4"/>
      <c r="G45" s="4"/>
      <c r="H45" s="4"/>
    </row>
    <row r="46" spans="1:8">
      <c r="A46" s="1">
        <v>41</v>
      </c>
      <c r="B46" t="s">
        <v>38</v>
      </c>
      <c r="D46" s="4"/>
      <c r="E46" s="4"/>
      <c r="F46" s="4"/>
      <c r="G46" s="4"/>
      <c r="H46" s="4"/>
    </row>
    <row r="47" spans="1:8" ht="15" thickBot="1">
      <c r="A47" s="1">
        <v>42</v>
      </c>
      <c r="B47" t="s">
        <v>39</v>
      </c>
      <c r="C47" s="2">
        <v>3100.26</v>
      </c>
      <c r="D47" s="10" t="e">
        <f>SUMIFS('[1]Pelorus Current Budget'!$G:$G,'[1]Pelorus Current Budget'!$A:$A,"70",'[1]Pelorus Current Budget'!$D:$D,C47)</f>
        <v>#VALUE!</v>
      </c>
      <c r="E47" s="10" t="e">
        <f>SUMIFS('[1]Pelorus Historic Actual'!$I:$I,'[1]Pelorus Historic Actual'!$A:$A,"70",'[1]Pelorus Historic Actual'!$C:$C,$C47)</f>
        <v>#VALUE!</v>
      </c>
      <c r="F47" s="10" t="e">
        <f>SUMIFS('[1]Pelorus Current Budget'!$I:$I,'[1]Pelorus Current Budget'!$A:$A,"70",'[1]Pelorus Current Budget'!$D:$D,$C47)</f>
        <v>#VALUE!</v>
      </c>
      <c r="G47" s="10">
        <v>25496</v>
      </c>
      <c r="H47" s="10">
        <v>25000</v>
      </c>
    </row>
    <row r="48" spans="1:8">
      <c r="A48" s="1">
        <v>43</v>
      </c>
      <c r="B48" t="s">
        <v>40</v>
      </c>
      <c r="D48" s="4" t="e">
        <f>+D47</f>
        <v>#VALUE!</v>
      </c>
      <c r="E48" s="4" t="e">
        <f>+E47</f>
        <v>#VALUE!</v>
      </c>
      <c r="F48" s="4" t="e">
        <f>+F47</f>
        <v>#VALUE!</v>
      </c>
      <c r="G48" s="4">
        <f>+G47</f>
        <v>25496</v>
      </c>
      <c r="H48" s="4">
        <f>+H47</f>
        <v>25000</v>
      </c>
    </row>
    <row r="49" spans="1:8">
      <c r="A49" s="1">
        <v>44</v>
      </c>
      <c r="D49" s="4"/>
      <c r="E49" s="4"/>
      <c r="F49" s="4"/>
      <c r="G49" s="4"/>
      <c r="H49" s="4"/>
    </row>
    <row r="50" spans="1:8">
      <c r="A50" s="1">
        <v>45</v>
      </c>
      <c r="B50" t="s">
        <v>41</v>
      </c>
      <c r="D50" s="4"/>
      <c r="E50" s="4"/>
      <c r="F50" s="4"/>
      <c r="G50" s="4"/>
      <c r="H50" s="4"/>
    </row>
    <row r="51" spans="1:8" ht="15" thickBot="1">
      <c r="A51" s="1">
        <v>46</v>
      </c>
      <c r="B51" t="s">
        <v>42</v>
      </c>
      <c r="C51" s="2">
        <v>3100.261</v>
      </c>
      <c r="D51" s="4" t="e">
        <f>SUMIFS('[1]Pelorus Current Budget'!$G:$G,'[1]Pelorus Current Budget'!$A:$A,"70",'[1]Pelorus Current Budget'!$D:$D,C51)</f>
        <v>#VALUE!</v>
      </c>
      <c r="E51" s="4" t="e">
        <f>SUMIFS('[1]Pelorus Historic Actual'!$I:$I,'[1]Pelorus Historic Actual'!$A:$A,"70",'[1]Pelorus Historic Actual'!$C:$C,$C51)</f>
        <v>#VALUE!</v>
      </c>
      <c r="F51" s="4" t="e">
        <f>SUMIFS('[1]Pelorus Current Budget'!$I:$I,'[1]Pelorus Current Budget'!$A:$A,"70",'[1]Pelorus Current Budget'!$D:$D,$C51)</f>
        <v>#VALUE!</v>
      </c>
      <c r="G51" s="4" t="e">
        <f>SUMIFS('[1]Pelorus Current Budget'!$J:$J,'[1]Pelorus Current Budget'!$A:$A,"70",'[1]Pelorus Current Budget'!$D:$D,$C51)</f>
        <v>#VALUE!</v>
      </c>
      <c r="H51" s="4"/>
    </row>
    <row r="52" spans="1:8" ht="15" hidden="1" thickBot="1">
      <c r="A52" s="1">
        <v>47</v>
      </c>
      <c r="B52" t="s">
        <v>43</v>
      </c>
      <c r="C52" s="2">
        <v>3100.2640000000001</v>
      </c>
      <c r="D52" s="9" t="e">
        <f>SUMIFS('[1]Pelorus Current Budget'!$G:$G,'[1]Pelorus Current Budget'!$A:$A,"70",'[1]Pelorus Current Budget'!$D:$D,C52)</f>
        <v>#VALUE!</v>
      </c>
      <c r="E52" s="9" t="e">
        <f>SUMIFS('[1]Pelorus Historic Actual'!$I:$I,'[1]Pelorus Historic Actual'!$A:$A,"70",'[1]Pelorus Historic Actual'!$C:$C,$C52)</f>
        <v>#VALUE!</v>
      </c>
      <c r="F52" s="9" t="e">
        <f>SUMIFS('[1]Pelorus Current Budget'!$I:$I,'[1]Pelorus Current Budget'!$A:$A,"70",'[1]Pelorus Current Budget'!$D:$D,$C52)</f>
        <v>#VALUE!</v>
      </c>
      <c r="G52" s="9" t="e">
        <f>SUMIFS('[1]Pelorus Current Budget'!$J:$J,'[1]Pelorus Current Budget'!$A:$A,"70",'[1]Pelorus Current Budget'!$D:$D,$C52)</f>
        <v>#VALUE!</v>
      </c>
      <c r="H52" s="9"/>
    </row>
    <row r="53" spans="1:8" ht="15" hidden="1" thickBot="1">
      <c r="A53" s="1">
        <v>48</v>
      </c>
      <c r="B53" s="12" t="s">
        <v>44</v>
      </c>
      <c r="C53" s="13">
        <v>3100.2651999999998</v>
      </c>
      <c r="D53" s="10" t="e">
        <f>SUMIFS('[1]Pelorus Current Budget'!$G:$G,'[1]Pelorus Current Budget'!$A:$A,"70",'[1]Pelorus Current Budget'!$D:$D,C53)</f>
        <v>#VALUE!</v>
      </c>
      <c r="E53" s="10" t="e">
        <f>SUMIFS('[1]Pelorus Historic Actual'!$I:$I,'[1]Pelorus Historic Actual'!$A:$A,"70",'[1]Pelorus Historic Actual'!$C:$C,$C53)</f>
        <v>#VALUE!</v>
      </c>
      <c r="F53" s="10" t="e">
        <f>SUMIFS('[1]Pelorus Current Budget'!$I:$I,'[1]Pelorus Current Budget'!$A:$A,"70",'[1]Pelorus Current Budget'!$D:$D,$C53)</f>
        <v>#VALUE!</v>
      </c>
      <c r="G53" s="10" t="e">
        <f>SUMIFS('[1]Pelorus Current Budget'!$J:$J,'[1]Pelorus Current Budget'!$A:$A,"70",'[1]Pelorus Current Budget'!$D:$D,$C53)</f>
        <v>#VALUE!</v>
      </c>
      <c r="H53" s="10"/>
    </row>
    <row r="54" spans="1:8">
      <c r="A54" s="1">
        <v>49</v>
      </c>
      <c r="B54" t="s">
        <v>45</v>
      </c>
      <c r="D54" s="14" t="e">
        <f>SUM(D51:D53)</f>
        <v>#VALUE!</v>
      </c>
      <c r="E54" s="14" t="e">
        <f>SUM(E51:E53)</f>
        <v>#VALUE!</v>
      </c>
      <c r="F54" s="14" t="e">
        <f>SUM(F51:F53)</f>
        <v>#VALUE!</v>
      </c>
      <c r="G54" s="14" t="e">
        <f>SUM(G51:G53)</f>
        <v>#VALUE!</v>
      </c>
      <c r="H54" s="14">
        <f>SUM(H51:H53)</f>
        <v>0</v>
      </c>
    </row>
    <row r="55" spans="1:8">
      <c r="A55" s="1">
        <v>50</v>
      </c>
      <c r="D55" s="4"/>
      <c r="E55" s="4"/>
      <c r="F55" s="4"/>
      <c r="G55" s="4"/>
      <c r="H55" s="4"/>
    </row>
    <row r="56" spans="1:8">
      <c r="A56" s="1">
        <v>51</v>
      </c>
      <c r="B56" t="s">
        <v>46</v>
      </c>
      <c r="D56" s="4" t="e">
        <f>D54+D48+D44</f>
        <v>#VALUE!</v>
      </c>
      <c r="E56" s="4" t="e">
        <f>E54+E48+E44</f>
        <v>#VALUE!</v>
      </c>
      <c r="F56" s="4" t="e">
        <f>F54+F48+F44</f>
        <v>#VALUE!</v>
      </c>
      <c r="G56" s="4" t="e">
        <f>G54+G48+G44</f>
        <v>#VALUE!</v>
      </c>
      <c r="H56" s="4">
        <f>+H44+H48+H54</f>
        <v>27500</v>
      </c>
    </row>
    <row r="57" spans="1:8">
      <c r="A57" s="1">
        <v>52</v>
      </c>
      <c r="D57" s="4"/>
      <c r="E57" s="4"/>
      <c r="F57" s="4"/>
      <c r="G57" s="4"/>
      <c r="H57" s="4"/>
    </row>
    <row r="58" spans="1:8">
      <c r="A58" s="1">
        <v>53</v>
      </c>
      <c r="B58" t="s">
        <v>47</v>
      </c>
      <c r="D58" s="4"/>
      <c r="E58" s="4"/>
      <c r="F58" s="4"/>
      <c r="G58" s="4"/>
      <c r="H58" s="4"/>
    </row>
    <row r="59" spans="1:8">
      <c r="A59" s="1">
        <v>54</v>
      </c>
      <c r="B59" t="s">
        <v>48</v>
      </c>
      <c r="D59" s="4"/>
      <c r="E59" s="4"/>
      <c r="F59" s="4"/>
      <c r="G59" s="4"/>
      <c r="H59" s="4"/>
    </row>
    <row r="60" spans="1:8">
      <c r="A60" s="1">
        <v>55</v>
      </c>
      <c r="B60" t="s">
        <v>49</v>
      </c>
      <c r="C60" s="2">
        <v>3100.42</v>
      </c>
      <c r="D60" s="4" t="e">
        <f>SUMIFS('[1]Pelorus Current Budget'!$G:$G,'[1]Pelorus Current Budget'!$A:$A,"70",'[1]Pelorus Current Budget'!$D:$D,C60)</f>
        <v>#VALUE!</v>
      </c>
      <c r="E60" s="4" t="e">
        <f>SUMIFS('[1]Pelorus Historic Actual'!$I:$I,'[1]Pelorus Historic Actual'!$A:$A,"70",'[1]Pelorus Historic Actual'!$C:$C,$C60)</f>
        <v>#VALUE!</v>
      </c>
      <c r="F60" s="4" t="e">
        <f>SUMIFS('[1]Pelorus Current Budget'!$I:$I,'[1]Pelorus Current Budget'!$A:$A,"70",'[1]Pelorus Current Budget'!$D:$D,$C60)</f>
        <v>#VALUE!</v>
      </c>
      <c r="G60" s="4">
        <v>7416</v>
      </c>
      <c r="H60" s="4">
        <v>2000</v>
      </c>
    </row>
    <row r="61" spans="1:8" ht="15" thickBot="1">
      <c r="A61" s="1">
        <v>56</v>
      </c>
      <c r="B61" t="s">
        <v>50</v>
      </c>
      <c r="C61" s="2">
        <v>3100.45</v>
      </c>
      <c r="D61" s="10" t="e">
        <f>SUMIFS('[1]Pelorus Current Budget'!$G:$G,'[1]Pelorus Current Budget'!$A:$A,"70",'[1]Pelorus Current Budget'!$D:$D,C61)</f>
        <v>#VALUE!</v>
      </c>
      <c r="E61" s="10" t="e">
        <f>SUMIFS('[1]Pelorus Historic Actual'!$I:$I,'[1]Pelorus Historic Actual'!$A:$A,"70",'[1]Pelorus Historic Actual'!$C:$C,$C61)</f>
        <v>#VALUE!</v>
      </c>
      <c r="F61" s="10" t="e">
        <f>SUMIFS('[1]Pelorus Current Budget'!$I:$I,'[1]Pelorus Current Budget'!$A:$A,"70",'[1]Pelorus Current Budget'!$D:$D,$C61)</f>
        <v>#VALUE!</v>
      </c>
      <c r="G61" s="10" t="e">
        <f>SUMIFS('[1]Pelorus Current Budget'!$J:$J,'[1]Pelorus Current Budget'!$A:$A,"70",'[1]Pelorus Current Budget'!$D:$D,$C61)</f>
        <v>#VALUE!</v>
      </c>
      <c r="H61" s="10"/>
    </row>
    <row r="62" spans="1:8">
      <c r="A62" s="1">
        <v>57</v>
      </c>
      <c r="B62" t="s">
        <v>51</v>
      </c>
      <c r="D62" s="4" t="e">
        <f>SUM(D60:D61)</f>
        <v>#VALUE!</v>
      </c>
      <c r="E62" s="4" t="e">
        <f>SUM(E60:E61)</f>
        <v>#VALUE!</v>
      </c>
      <c r="F62" s="4" t="e">
        <f>SUM(F60:F61)</f>
        <v>#VALUE!</v>
      </c>
      <c r="G62" s="4" t="e">
        <f>SUM(G60:G61)</f>
        <v>#VALUE!</v>
      </c>
      <c r="H62" s="4">
        <f>SUM(H60:H61)</f>
        <v>2000</v>
      </c>
    </row>
    <row r="63" spans="1:8">
      <c r="A63" s="1">
        <v>58</v>
      </c>
      <c r="D63" s="4"/>
      <c r="E63" s="4"/>
      <c r="F63" s="4"/>
      <c r="G63" s="4"/>
      <c r="H63" s="4"/>
    </row>
    <row r="64" spans="1:8">
      <c r="A64" s="1">
        <v>59</v>
      </c>
      <c r="B64" t="s">
        <v>52</v>
      </c>
      <c r="D64" s="4" t="e">
        <f>+D62</f>
        <v>#VALUE!</v>
      </c>
      <c r="E64" s="4" t="e">
        <f>+E62</f>
        <v>#VALUE!</v>
      </c>
      <c r="F64" s="4" t="e">
        <f>+F62</f>
        <v>#VALUE!</v>
      </c>
      <c r="G64" s="4" t="e">
        <f>+G62</f>
        <v>#VALUE!</v>
      </c>
      <c r="H64" s="4">
        <f>+H62</f>
        <v>2000</v>
      </c>
    </row>
    <row r="65" spans="1:8">
      <c r="A65" s="1">
        <v>60</v>
      </c>
      <c r="D65" s="4"/>
      <c r="E65" s="4"/>
      <c r="F65" s="4"/>
      <c r="G65" s="4"/>
      <c r="H65" s="4"/>
    </row>
    <row r="66" spans="1:8">
      <c r="A66" s="1">
        <v>61</v>
      </c>
      <c r="B66" t="s">
        <v>53</v>
      </c>
      <c r="D66" s="4"/>
      <c r="E66" s="4"/>
      <c r="F66" s="4"/>
      <c r="G66" s="4"/>
      <c r="H66" s="4"/>
    </row>
    <row r="67" spans="1:8">
      <c r="A67" s="1">
        <v>62</v>
      </c>
      <c r="B67" t="s">
        <v>54</v>
      </c>
      <c r="D67" s="4"/>
      <c r="E67" s="4"/>
      <c r="F67" s="4"/>
      <c r="G67" s="4"/>
      <c r="H67" s="4"/>
    </row>
    <row r="68" spans="1:8" ht="15" thickBot="1">
      <c r="A68" s="1">
        <v>63</v>
      </c>
      <c r="B68" t="s">
        <v>55</v>
      </c>
      <c r="C68" s="2">
        <v>3100.24</v>
      </c>
      <c r="D68" s="10" t="e">
        <f>SUMIFS('[1]Pelorus Current Budget'!$G:$G,'[1]Pelorus Current Budget'!$A:$A,"70",'[1]Pelorus Current Budget'!$D:$D,C68)</f>
        <v>#VALUE!</v>
      </c>
      <c r="E68" s="10" t="e">
        <f>SUMIFS('[1]Pelorus Historic Actual'!$I:$I,'[1]Pelorus Historic Actual'!$A:$A,"70",'[1]Pelorus Historic Actual'!$C:$C,$C68)</f>
        <v>#VALUE!</v>
      </c>
      <c r="F68" s="10" t="e">
        <f>SUMIFS('[1]Pelorus Current Budget'!$I:$I,'[1]Pelorus Current Budget'!$A:$A,"70",'[1]Pelorus Current Budget'!$D:$D,$C68)</f>
        <v>#VALUE!</v>
      </c>
      <c r="G68" s="10" t="e">
        <f>SUMIFS('[1]Pelorus Current Budget'!$J:$J,'[1]Pelorus Current Budget'!$A:$A,"70",'[1]Pelorus Current Budget'!$D:$D,$C68)</f>
        <v>#VALUE!</v>
      </c>
      <c r="H68" s="10">
        <v>0</v>
      </c>
    </row>
    <row r="69" spans="1:8">
      <c r="A69" s="1">
        <v>64</v>
      </c>
      <c r="B69" t="s">
        <v>56</v>
      </c>
      <c r="D69" s="4" t="e">
        <f>+D68</f>
        <v>#VALUE!</v>
      </c>
      <c r="E69" s="4" t="e">
        <f>+E68</f>
        <v>#VALUE!</v>
      </c>
      <c r="F69" s="4" t="e">
        <f>+F68</f>
        <v>#VALUE!</v>
      </c>
      <c r="G69" s="4" t="e">
        <f>+G68</f>
        <v>#VALUE!</v>
      </c>
      <c r="H69" s="4">
        <f>+H68</f>
        <v>0</v>
      </c>
    </row>
    <row r="70" spans="1:8">
      <c r="A70" s="1">
        <v>65</v>
      </c>
      <c r="D70" s="4"/>
      <c r="E70" s="4"/>
      <c r="F70" s="4"/>
      <c r="G70" s="4"/>
      <c r="H70" s="4"/>
    </row>
    <row r="71" spans="1:8">
      <c r="A71" s="1">
        <v>66</v>
      </c>
      <c r="B71" t="s">
        <v>57</v>
      </c>
      <c r="D71" s="4"/>
      <c r="E71" s="4"/>
      <c r="F71" s="4"/>
      <c r="G71" s="4"/>
      <c r="H71" s="4"/>
    </row>
    <row r="72" spans="1:8" ht="15" thickBot="1">
      <c r="A72" s="1">
        <v>67</v>
      </c>
      <c r="B72" t="s">
        <v>58</v>
      </c>
      <c r="C72" s="2">
        <v>3100.5</v>
      </c>
      <c r="D72" s="10" t="e">
        <f>SUMIFS('[1]Pelorus Current Budget'!$G:$G,'[1]Pelorus Current Budget'!$A:$A,"70",'[1]Pelorus Current Budget'!$D:$D,C72)</f>
        <v>#VALUE!</v>
      </c>
      <c r="E72" s="10" t="e">
        <f>SUMIFS('[1]Pelorus Historic Actual'!$I:$I,'[1]Pelorus Historic Actual'!$A:$A,"70",'[1]Pelorus Historic Actual'!$C:$C,$C72)</f>
        <v>#VALUE!</v>
      </c>
      <c r="F72" s="10" t="e">
        <f>SUMIFS('[1]Pelorus Current Budget'!$I:$I,'[1]Pelorus Current Budget'!$A:$A,"70",'[1]Pelorus Current Budget'!$D:$D,$C72)</f>
        <v>#VALUE!</v>
      </c>
      <c r="G72" s="10">
        <v>30227</v>
      </c>
      <c r="H72" s="10">
        <v>30000</v>
      </c>
    </row>
    <row r="73" spans="1:8">
      <c r="A73" s="1">
        <v>68</v>
      </c>
      <c r="B73" t="s">
        <v>59</v>
      </c>
      <c r="D73" s="4" t="e">
        <f>+D72</f>
        <v>#VALUE!</v>
      </c>
      <c r="E73" s="4" t="e">
        <f>+E72</f>
        <v>#VALUE!</v>
      </c>
      <c r="F73" s="4" t="e">
        <f>+F72</f>
        <v>#VALUE!</v>
      </c>
      <c r="G73" s="4">
        <f>+G72</f>
        <v>30227</v>
      </c>
      <c r="H73" s="4">
        <f>+H72</f>
        <v>30000</v>
      </c>
    </row>
    <row r="74" spans="1:8">
      <c r="A74" s="1">
        <v>69</v>
      </c>
      <c r="D74" s="4"/>
      <c r="E74" s="4"/>
      <c r="F74" s="4"/>
      <c r="G74" s="4"/>
      <c r="H74" s="4"/>
    </row>
    <row r="75" spans="1:8">
      <c r="A75" s="1">
        <v>70</v>
      </c>
      <c r="B75" t="s">
        <v>60</v>
      </c>
      <c r="D75" s="4" t="e">
        <f>D69+D73</f>
        <v>#VALUE!</v>
      </c>
      <c r="E75" s="4" t="e">
        <f t="shared" ref="E75:G75" si="0">E69+E73</f>
        <v>#VALUE!</v>
      </c>
      <c r="F75" s="4" t="e">
        <f t="shared" si="0"/>
        <v>#VALUE!</v>
      </c>
      <c r="G75" s="4" t="e">
        <f t="shared" si="0"/>
        <v>#VALUE!</v>
      </c>
      <c r="H75" s="4">
        <f>+H69+H72</f>
        <v>30000</v>
      </c>
    </row>
    <row r="76" spans="1:8">
      <c r="A76" s="1">
        <v>71</v>
      </c>
      <c r="D76" s="4"/>
      <c r="E76" s="4"/>
      <c r="F76" s="4"/>
      <c r="G76" s="4"/>
      <c r="H76" s="4"/>
    </row>
    <row r="77" spans="1:8">
      <c r="A77" s="1">
        <v>72</v>
      </c>
      <c r="B77" t="s">
        <v>61</v>
      </c>
      <c r="D77" s="4"/>
      <c r="E77" s="4"/>
      <c r="F77" s="4"/>
      <c r="G77" s="4"/>
      <c r="H77" s="4"/>
    </row>
    <row r="78" spans="1:8" ht="15" thickBot="1">
      <c r="A78" s="1">
        <v>73</v>
      </c>
      <c r="B78" t="s">
        <v>62</v>
      </c>
      <c r="C78" s="2">
        <v>3600.1</v>
      </c>
      <c r="D78" s="10" t="e">
        <f>SUMIFS('[1]Pelorus Current Budget'!$G:$G,'[1]Pelorus Current Budget'!$A:$A,"70",'[1]Pelorus Current Budget'!$D:$D,C78)</f>
        <v>#VALUE!</v>
      </c>
      <c r="E78" s="10" t="e">
        <f>SUMIFS('[1]Pelorus Historic Actual'!$I:$I,'[1]Pelorus Historic Actual'!$A:$A,"70",'[1]Pelorus Historic Actual'!$C:$C,$C78)</f>
        <v>#VALUE!</v>
      </c>
      <c r="F78" s="10" t="e">
        <f>SUMIFS('[1]Pelorus Current Budget'!$I:$I,'[1]Pelorus Current Budget'!$A:$A,"70",'[1]Pelorus Current Budget'!$D:$D,$C78)</f>
        <v>#VALUE!</v>
      </c>
      <c r="G78" s="10">
        <v>32802</v>
      </c>
      <c r="H78" s="10">
        <v>42000</v>
      </c>
    </row>
    <row r="79" spans="1:8">
      <c r="A79" s="1">
        <v>74</v>
      </c>
      <c r="B79" t="s">
        <v>63</v>
      </c>
      <c r="D79" s="4" t="e">
        <f>+D78</f>
        <v>#VALUE!</v>
      </c>
      <c r="E79" s="4" t="e">
        <f>+E78</f>
        <v>#VALUE!</v>
      </c>
      <c r="F79" s="4" t="e">
        <f>+F78</f>
        <v>#VALUE!</v>
      </c>
      <c r="G79" s="4">
        <f>+G78</f>
        <v>32802</v>
      </c>
      <c r="H79" s="4">
        <f>+H78</f>
        <v>42000</v>
      </c>
    </row>
    <row r="80" spans="1:8">
      <c r="A80" s="1">
        <v>75</v>
      </c>
      <c r="D80" s="4"/>
      <c r="E80" s="4"/>
      <c r="F80" s="4"/>
      <c r="G80" s="4"/>
      <c r="H80" s="4"/>
    </row>
    <row r="81" spans="1:10">
      <c r="A81" s="1">
        <v>76</v>
      </c>
      <c r="B81" t="s">
        <v>64</v>
      </c>
      <c r="D81" s="4"/>
      <c r="E81" s="4"/>
      <c r="F81" s="4"/>
      <c r="G81" s="4"/>
      <c r="H81" s="4"/>
    </row>
    <row r="82" spans="1:10">
      <c r="A82" s="1">
        <v>77</v>
      </c>
      <c r="B82" t="s">
        <v>65</v>
      </c>
      <c r="D82" s="4"/>
      <c r="E82" s="4"/>
      <c r="F82" s="4"/>
      <c r="G82" s="4"/>
      <c r="H82" s="4"/>
    </row>
    <row r="83" spans="1:10" ht="15" thickBot="1">
      <c r="A83" s="1">
        <v>78</v>
      </c>
      <c r="B83" t="s">
        <v>66</v>
      </c>
      <c r="C83" s="2">
        <v>3600.9</v>
      </c>
      <c r="D83" s="10" t="e">
        <f>SUMIFS('[1]Pelorus Current Budget'!$G:$G,'[1]Pelorus Current Budget'!$A:$A,"70",'[1]Pelorus Current Budget'!$D:$D,C83)</f>
        <v>#VALUE!</v>
      </c>
      <c r="E83" s="10" t="e">
        <f>SUMIFS('[1]Pelorus Historic Actual'!$I:$I,'[1]Pelorus Historic Actual'!$A:$A,"70",'[1]Pelorus Historic Actual'!$C:$C,$C83)</f>
        <v>#VALUE!</v>
      </c>
      <c r="F83" s="10" t="e">
        <f>SUMIFS('[1]Pelorus Current Budget'!$I:$I,'[1]Pelorus Current Budget'!$A:$A,"70",'[1]Pelorus Current Budget'!$D:$D,$C83)</f>
        <v>#VALUE!</v>
      </c>
      <c r="G83" s="10" t="e">
        <f>SUMIFS('[1]Pelorus Current Budget'!$J:$J,'[1]Pelorus Current Budget'!$A:$A,"70",'[1]Pelorus Current Budget'!$D:$D,$C83)</f>
        <v>#VALUE!</v>
      </c>
      <c r="H83" s="10"/>
    </row>
    <row r="84" spans="1:10">
      <c r="A84" s="1">
        <v>79</v>
      </c>
      <c r="B84" t="s">
        <v>67</v>
      </c>
      <c r="D84" s="4" t="e">
        <f>+D83</f>
        <v>#VALUE!</v>
      </c>
      <c r="E84" s="4" t="e">
        <f>+E83</f>
        <v>#VALUE!</v>
      </c>
      <c r="F84" s="4" t="e">
        <f>+F83</f>
        <v>#VALUE!</v>
      </c>
      <c r="G84" s="4" t="e">
        <f>+G83</f>
        <v>#VALUE!</v>
      </c>
      <c r="H84" s="4">
        <f>+H83</f>
        <v>0</v>
      </c>
    </row>
    <row r="85" spans="1:10">
      <c r="A85" s="1">
        <v>80</v>
      </c>
      <c r="D85" s="9"/>
      <c r="E85" s="9"/>
      <c r="F85" s="9"/>
      <c r="G85" s="9"/>
      <c r="H85" s="9"/>
    </row>
    <row r="86" spans="1:10">
      <c r="A86" s="1">
        <v>81</v>
      </c>
      <c r="B86" t="s">
        <v>68</v>
      </c>
      <c r="D86" s="4" t="e">
        <f>+D84</f>
        <v>#VALUE!</v>
      </c>
      <c r="E86" s="4" t="e">
        <f>+E84</f>
        <v>#VALUE!</v>
      </c>
      <c r="F86" s="4" t="e">
        <f>+F84</f>
        <v>#VALUE!</v>
      </c>
      <c r="G86" s="4" t="e">
        <f>+G84</f>
        <v>#VALUE!</v>
      </c>
      <c r="H86" s="4">
        <f>+H84</f>
        <v>0</v>
      </c>
    </row>
    <row r="87" spans="1:10">
      <c r="A87" s="1">
        <v>82</v>
      </c>
      <c r="D87" s="4"/>
      <c r="E87" s="4"/>
      <c r="F87" s="4"/>
      <c r="G87" s="4"/>
      <c r="H87" s="4"/>
    </row>
    <row r="88" spans="1:10">
      <c r="A88" s="1">
        <v>83</v>
      </c>
      <c r="B88" t="s">
        <v>69</v>
      </c>
      <c r="D88" s="4"/>
      <c r="E88" s="4"/>
      <c r="F88" s="4"/>
      <c r="G88" s="4"/>
      <c r="H88" s="4"/>
    </row>
    <row r="89" spans="1:10" ht="15" thickBot="1">
      <c r="A89" s="1">
        <v>84</v>
      </c>
      <c r="B89" t="s">
        <v>70</v>
      </c>
      <c r="C89" s="2">
        <v>3800.1</v>
      </c>
      <c r="D89" s="10" t="e">
        <f>SUMIFS('[1]Pelorus Current Budget'!$G:$G,'[1]Pelorus Current Budget'!$A:$A,"70",'[1]Pelorus Current Budget'!$D:$D,C89)</f>
        <v>#VALUE!</v>
      </c>
      <c r="E89" s="10" t="e">
        <f>SUMIFS('[1]Pelorus Historic Actual'!$I:$I,'[1]Pelorus Historic Actual'!$A:$A,"70",'[1]Pelorus Historic Actual'!$C:$C,$C89)</f>
        <v>#VALUE!</v>
      </c>
      <c r="F89" s="10" t="e">
        <f>SUMIFS('[1]Pelorus Current Budget'!$I:$I,'[1]Pelorus Current Budget'!$A:$A,"70",'[1]Pelorus Current Budget'!$D:$D,$C89)</f>
        <v>#VALUE!</v>
      </c>
      <c r="G89" s="10" t="e">
        <f>SUMIFS('[1]Pelorus Current Budget'!$J:$J,'[1]Pelorus Current Budget'!$A:$A,"70",'[1]Pelorus Current Budget'!$D:$D,$C89)</f>
        <v>#VALUE!</v>
      </c>
      <c r="H89" s="10">
        <f>H125</f>
        <v>543339</v>
      </c>
      <c r="I89" s="15"/>
      <c r="J89" s="16" t="e">
        <f>(H89-G89)/H89</f>
        <v>#VALUE!</v>
      </c>
    </row>
    <row r="90" spans="1:10">
      <c r="A90" s="1">
        <v>85</v>
      </c>
      <c r="B90" t="s">
        <v>71</v>
      </c>
      <c r="D90" s="4" t="e">
        <f>+D89</f>
        <v>#VALUE!</v>
      </c>
      <c r="E90" s="4" t="e">
        <f>+E89</f>
        <v>#VALUE!</v>
      </c>
      <c r="F90" s="4" t="e">
        <f>+F89</f>
        <v>#VALUE!</v>
      </c>
      <c r="G90" s="4" t="e">
        <f>+G89</f>
        <v>#VALUE!</v>
      </c>
      <c r="H90" s="4">
        <f>+H89</f>
        <v>543339</v>
      </c>
    </row>
    <row r="91" spans="1:10" ht="15" thickBot="1">
      <c r="A91" s="1">
        <v>86</v>
      </c>
      <c r="D91" s="4"/>
      <c r="E91" s="4"/>
      <c r="F91" s="4"/>
      <c r="G91" s="4"/>
      <c r="H91" s="4"/>
    </row>
    <row r="92" spans="1:10" ht="15" thickBot="1">
      <c r="A92" s="1">
        <v>87</v>
      </c>
      <c r="B92" t="s">
        <v>72</v>
      </c>
      <c r="D92" s="17" t="e">
        <f>+D90+D86+D79+D75+D64+D56+D39+D17</f>
        <v>#VALUE!</v>
      </c>
      <c r="E92" s="17" t="e">
        <f t="shared" ref="E92:G92" si="1">+E90+E86+E79+E75+E64+E56+E39+E17</f>
        <v>#VALUE!</v>
      </c>
      <c r="F92" s="17" t="e">
        <f t="shared" si="1"/>
        <v>#VALUE!</v>
      </c>
      <c r="G92" s="17" t="e">
        <f t="shared" si="1"/>
        <v>#VALUE!</v>
      </c>
      <c r="H92" s="17">
        <f>+H17+H22+H26+H39+H56+H64+H75+H79+H84+H86+H89</f>
        <v>1974839</v>
      </c>
    </row>
    <row r="93" spans="1:10">
      <c r="A93" s="1">
        <v>88</v>
      </c>
      <c r="D93" s="9"/>
      <c r="E93" s="9"/>
      <c r="F93" s="9"/>
      <c r="G93" s="9"/>
      <c r="H93" s="9"/>
    </row>
    <row r="94" spans="1:10">
      <c r="A94" s="1">
        <v>89</v>
      </c>
      <c r="B94" t="s">
        <v>73</v>
      </c>
      <c r="D94" s="4"/>
      <c r="E94" s="4"/>
      <c r="F94" s="4"/>
      <c r="G94" s="4"/>
      <c r="H94" s="4"/>
    </row>
    <row r="95" spans="1:10">
      <c r="A95" s="1">
        <v>90</v>
      </c>
      <c r="B95" t="s">
        <v>74</v>
      </c>
      <c r="D95" s="4"/>
      <c r="E95" s="4"/>
      <c r="F95" s="4"/>
      <c r="G95" s="4"/>
      <c r="H95" s="4"/>
    </row>
    <row r="96" spans="1:10">
      <c r="A96" s="1">
        <v>91</v>
      </c>
      <c r="B96" t="s">
        <v>75</v>
      </c>
      <c r="C96" s="2">
        <v>4100.1000000000004</v>
      </c>
      <c r="D96" s="4" t="e">
        <f>SUMIFS('[1]Pelorus Current Budget'!$G:$G,'[1]Pelorus Current Budget'!$A:$A,"70",'[1]Pelorus Current Budget'!$D:$D,C96)</f>
        <v>#VALUE!</v>
      </c>
      <c r="E96" s="4" t="e">
        <f>SUMIFS('[1]Pelorus Historic Actual'!$I:$I,'[1]Pelorus Historic Actual'!$A:$A,"70",'[1]Pelorus Historic Actual'!$C:$C,$C96)</f>
        <v>#VALUE!</v>
      </c>
      <c r="F96" s="4" t="e">
        <f>SUMIFS('[1]Pelorus Current Budget'!$I:$I,'[1]Pelorus Current Budget'!$A:$A,"70",'[1]Pelorus Current Budget'!$D:$D,$C96)</f>
        <v>#VALUE!</v>
      </c>
      <c r="G96" s="4">
        <v>61250</v>
      </c>
      <c r="H96" s="4">
        <v>82500</v>
      </c>
    </row>
    <row r="97" spans="1:8">
      <c r="A97" s="1">
        <v>92</v>
      </c>
      <c r="B97" t="s">
        <v>76</v>
      </c>
      <c r="C97" s="2">
        <v>4100.13</v>
      </c>
      <c r="D97" s="9" t="e">
        <f>SUMIFS('[1]Pelorus Current Budget'!$G:$G,'[1]Pelorus Current Budget'!$A:$A,"70",'[1]Pelorus Current Budget'!$D:$D,C97)</f>
        <v>#VALUE!</v>
      </c>
      <c r="E97" s="9" t="e">
        <f>SUMIFS('[1]Pelorus Historic Actual'!$I:$I,'[1]Pelorus Historic Actual'!$A:$A,"70",'[1]Pelorus Historic Actual'!$C:$C,$C97)</f>
        <v>#VALUE!</v>
      </c>
      <c r="F97" s="9" t="e">
        <f>SUMIFS('[1]Pelorus Current Budget'!$I:$I,'[1]Pelorus Current Budget'!$A:$A,"70",'[1]Pelorus Current Budget'!$D:$D,$C97)</f>
        <v>#VALUE!</v>
      </c>
      <c r="G97" s="9">
        <v>0</v>
      </c>
      <c r="H97" s="9"/>
    </row>
    <row r="98" spans="1:8">
      <c r="A98" s="1">
        <v>93</v>
      </c>
      <c r="B98" t="s">
        <v>77</v>
      </c>
      <c r="C98" s="2">
        <v>4100.1499999999996</v>
      </c>
      <c r="D98" s="4" t="e">
        <f>SUMIFS('[1]Pelorus Current Budget'!$G:$G,'[1]Pelorus Current Budget'!$A:$A,"70",'[1]Pelorus Current Budget'!$D:$D,C98)</f>
        <v>#VALUE!</v>
      </c>
      <c r="E98" s="4" t="e">
        <f>SUMIFS('[1]Pelorus Historic Actual'!$I:$I,'[1]Pelorus Historic Actual'!$A:$A,"70",'[1]Pelorus Historic Actual'!$C:$C,$C98)</f>
        <v>#VALUE!</v>
      </c>
      <c r="F98" s="4" t="e">
        <f>SUMIFS('[1]Pelorus Current Budget'!$I:$I,'[1]Pelorus Current Budget'!$A:$A,"70",'[1]Pelorus Current Budget'!$D:$D,$C98)</f>
        <v>#VALUE!</v>
      </c>
      <c r="G98" s="4">
        <v>3798</v>
      </c>
      <c r="H98" s="4">
        <v>7000</v>
      </c>
    </row>
    <row r="99" spans="1:8">
      <c r="A99" s="1">
        <v>94</v>
      </c>
      <c r="B99" t="s">
        <v>78</v>
      </c>
      <c r="C99" s="2">
        <v>4100.16</v>
      </c>
      <c r="D99" s="4" t="e">
        <f>SUMIFS('[1]Pelorus Current Budget'!$G:$G,'[1]Pelorus Current Budget'!$A:$A,"70",'[1]Pelorus Current Budget'!$D:$D,C99)</f>
        <v>#VALUE!</v>
      </c>
      <c r="E99" s="4" t="e">
        <f>SUMIFS('[1]Pelorus Historic Actual'!$I:$I,'[1]Pelorus Historic Actual'!$A:$A,"70",'[1]Pelorus Historic Actual'!$C:$C,$C99)</f>
        <v>#VALUE!</v>
      </c>
      <c r="F99" s="4" t="e">
        <f>SUMIFS('[1]Pelorus Current Budget'!$I:$I,'[1]Pelorus Current Budget'!$A:$A,"70",'[1]Pelorus Current Budget'!$D:$D,$C99)</f>
        <v>#VALUE!</v>
      </c>
      <c r="G99" s="4">
        <v>888</v>
      </c>
      <c r="H99" s="4">
        <v>2000</v>
      </c>
    </row>
    <row r="100" spans="1:8">
      <c r="A100" s="1">
        <v>95</v>
      </c>
      <c r="B100" t="s">
        <v>79</v>
      </c>
      <c r="C100" s="2">
        <v>4100.2</v>
      </c>
      <c r="D100" s="4" t="e">
        <f>SUMIFS('[1]Pelorus Current Budget'!$G:$G,'[1]Pelorus Current Budget'!$A:$A,"70",'[1]Pelorus Current Budget'!$D:$D,C100)</f>
        <v>#VALUE!</v>
      </c>
      <c r="E100" s="4" t="e">
        <f>SUMIFS('[1]Pelorus Historic Actual'!$I:$I,'[1]Pelorus Historic Actual'!$A:$A,"70",'[1]Pelorus Historic Actual'!$C:$C,$C100)</f>
        <v>#VALUE!</v>
      </c>
      <c r="F100" s="4" t="e">
        <f>SUMIFS('[1]Pelorus Current Budget'!$I:$I,'[1]Pelorus Current Budget'!$A:$A,"70",'[1]Pelorus Current Budget'!$D:$D,$C100)</f>
        <v>#VALUE!</v>
      </c>
      <c r="G100" s="4">
        <v>5514</v>
      </c>
      <c r="H100" s="4">
        <v>10070</v>
      </c>
    </row>
    <row r="101" spans="1:8">
      <c r="A101" s="1">
        <v>96</v>
      </c>
      <c r="B101" t="s">
        <v>80</v>
      </c>
      <c r="C101" s="2">
        <v>4100.21</v>
      </c>
      <c r="D101" s="4" t="e">
        <f>SUMIFS('[1]Pelorus Current Budget'!$G:$G,'[1]Pelorus Current Budget'!$A:$A,"70",'[1]Pelorus Current Budget'!$D:$D,C101)</f>
        <v>#VALUE!</v>
      </c>
      <c r="E101" s="4" t="e">
        <f>SUMIFS('[1]Pelorus Historic Actual'!$I:$I,'[1]Pelorus Historic Actual'!$A:$A,"70",'[1]Pelorus Historic Actual'!$C:$C,$C101)</f>
        <v>#VALUE!</v>
      </c>
      <c r="F101" s="4" t="e">
        <f>SUMIFS('[1]Pelorus Current Budget'!$I:$I,'[1]Pelorus Current Budget'!$A:$A,"70",'[1]Pelorus Current Budget'!$D:$D,$C101)</f>
        <v>#VALUE!</v>
      </c>
      <c r="G101" s="4">
        <v>400</v>
      </c>
      <c r="H101" s="4"/>
    </row>
    <row r="102" spans="1:8">
      <c r="A102" s="1">
        <v>97</v>
      </c>
      <c r="B102" t="s">
        <v>81</v>
      </c>
      <c r="C102" s="2">
        <v>4100.22</v>
      </c>
      <c r="D102" s="4" t="e">
        <f>SUMIFS('[1]Pelorus Current Budget'!$G:$G,'[1]Pelorus Current Budget'!$A:$A,"70",'[1]Pelorus Current Budget'!$D:$D,C102)</f>
        <v>#VALUE!</v>
      </c>
      <c r="E102" s="4" t="e">
        <f>SUMIFS('[1]Pelorus Historic Actual'!$I:$I,'[1]Pelorus Historic Actual'!$A:$A,"70",'[1]Pelorus Historic Actual'!$C:$C,$C102)</f>
        <v>#VALUE!</v>
      </c>
      <c r="F102" s="4" t="e">
        <f>SUMIFS('[1]Pelorus Current Budget'!$I:$I,'[1]Pelorus Current Budget'!$A:$A,"70",'[1]Pelorus Current Budget'!$D:$D,$C102)</f>
        <v>#VALUE!</v>
      </c>
      <c r="G102" s="4">
        <v>2748</v>
      </c>
      <c r="H102" s="4">
        <v>15000</v>
      </c>
    </row>
    <row r="103" spans="1:8">
      <c r="A103" s="1">
        <v>98</v>
      </c>
      <c r="B103" t="s">
        <v>82</v>
      </c>
      <c r="C103" s="2">
        <v>4100.24</v>
      </c>
      <c r="D103" s="4" t="e">
        <f>SUMIFS('[1]Pelorus Current Budget'!$G:$G,'[1]Pelorus Current Budget'!$A:$A,"70",'[1]Pelorus Current Budget'!$D:$D,C103)</f>
        <v>#VALUE!</v>
      </c>
      <c r="E103" s="4" t="e">
        <f>SUMIFS('[1]Pelorus Historic Actual'!$I:$I,'[1]Pelorus Historic Actual'!$A:$A,"70",'[1]Pelorus Historic Actual'!$C:$C,$C103)</f>
        <v>#VALUE!</v>
      </c>
      <c r="F103" s="4" t="e">
        <f>SUMIFS('[1]Pelorus Current Budget'!$I:$I,'[1]Pelorus Current Budget'!$A:$A,"70",'[1]Pelorus Current Budget'!$D:$D,$C103)</f>
        <v>#VALUE!</v>
      </c>
      <c r="G103" s="4">
        <v>1510</v>
      </c>
      <c r="H103" s="4">
        <v>1500</v>
      </c>
    </row>
    <row r="104" spans="1:8">
      <c r="A104" s="1">
        <v>99</v>
      </c>
      <c r="B104" t="s">
        <v>83</v>
      </c>
      <c r="C104" s="2">
        <v>4100.25</v>
      </c>
      <c r="D104" s="4" t="e">
        <f>SUMIFS('[1]Pelorus Current Budget'!$G:$G,'[1]Pelorus Current Budget'!$A:$A,"70",'[1]Pelorus Current Budget'!$D:$D,C104)</f>
        <v>#VALUE!</v>
      </c>
      <c r="E104" s="4" t="e">
        <f>SUMIFS('[1]Pelorus Historic Actual'!$I:$I,'[1]Pelorus Historic Actual'!$A:$A,"70",'[1]Pelorus Historic Actual'!$C:$C,$C104)</f>
        <v>#VALUE!</v>
      </c>
      <c r="F104" s="4" t="e">
        <f>SUMIFS('[1]Pelorus Current Budget'!$I:$I,'[1]Pelorus Current Budget'!$A:$A,"70",'[1]Pelorus Current Budget'!$D:$D,$C104)</f>
        <v>#VALUE!</v>
      </c>
      <c r="G104" s="4" t="e">
        <f>SUMIFS('[1]Pelorus Current Budget'!$J:$J,'[1]Pelorus Current Budget'!$A:$A,"70",'[1]Pelorus Current Budget'!$D:$D,$C104)</f>
        <v>#VALUE!</v>
      </c>
      <c r="H104" s="4"/>
    </row>
    <row r="105" spans="1:8">
      <c r="A105" s="1">
        <v>100</v>
      </c>
      <c r="B105" t="s">
        <v>84</v>
      </c>
      <c r="C105" s="2">
        <v>4100.2550000000001</v>
      </c>
      <c r="D105" s="4" t="e">
        <f>SUMIFS('[1]Pelorus Current Budget'!$G:$G,'[1]Pelorus Current Budget'!$A:$A,"70",'[1]Pelorus Current Budget'!$D:$D,C105)</f>
        <v>#VALUE!</v>
      </c>
      <c r="E105" s="4" t="e">
        <f>SUMIFS('[1]Pelorus Historic Actual'!$I:$I,'[1]Pelorus Historic Actual'!$A:$A,"70",'[1]Pelorus Historic Actual'!$C:$C,$C105)</f>
        <v>#VALUE!</v>
      </c>
      <c r="F105" s="4" t="e">
        <f>SUMIFS('[1]Pelorus Current Budget'!$I:$I,'[1]Pelorus Current Budget'!$A:$A,"70",'[1]Pelorus Current Budget'!$D:$D,$C105)</f>
        <v>#VALUE!</v>
      </c>
      <c r="G105" s="4" t="e">
        <f>SUMIFS('[1]Pelorus Current Budget'!$J:$J,'[1]Pelorus Current Budget'!$A:$A,"70",'[1]Pelorus Current Budget'!$D:$D,$C105)</f>
        <v>#VALUE!</v>
      </c>
      <c r="H105" s="4"/>
    </row>
    <row r="106" spans="1:8">
      <c r="A106" s="1">
        <v>101</v>
      </c>
      <c r="B106" t="s">
        <v>85</v>
      </c>
      <c r="C106" s="2">
        <v>4100.3100000000004</v>
      </c>
      <c r="D106" s="4" t="e">
        <f>SUMIFS('[1]Pelorus Current Budget'!$G:$G,'[1]Pelorus Current Budget'!$A:$A,"70",'[1]Pelorus Current Budget'!$D:$D,C106)</f>
        <v>#VALUE!</v>
      </c>
      <c r="E106" s="4" t="e">
        <f>SUMIFS('[1]Pelorus Historic Actual'!$I:$I,'[1]Pelorus Historic Actual'!$A:$A,"70",'[1]Pelorus Historic Actual'!$C:$C,$C106)</f>
        <v>#VALUE!</v>
      </c>
      <c r="F106" s="4" t="e">
        <f>SUMIFS('[1]Pelorus Current Budget'!$I:$I,'[1]Pelorus Current Budget'!$A:$A,"70",'[1]Pelorus Current Budget'!$D:$D,$C106)</f>
        <v>#VALUE!</v>
      </c>
      <c r="G106" s="4">
        <v>42588</v>
      </c>
      <c r="H106" s="4">
        <v>82000</v>
      </c>
    </row>
    <row r="107" spans="1:8">
      <c r="A107" s="1">
        <v>102</v>
      </c>
      <c r="B107" t="s">
        <v>86</v>
      </c>
      <c r="C107" s="2">
        <v>4100.32</v>
      </c>
      <c r="D107" s="4" t="e">
        <f>SUMIFS('[1]Pelorus Current Budget'!$G:$G,'[1]Pelorus Current Budget'!$A:$A,"70",'[1]Pelorus Current Budget'!$D:$D,C107)</f>
        <v>#VALUE!</v>
      </c>
      <c r="E107" s="4" t="e">
        <f>SUMIFS('[1]Pelorus Historic Actual'!$I:$I,'[1]Pelorus Historic Actual'!$A:$A,"70",'[1]Pelorus Historic Actual'!$C:$C,$C107)</f>
        <v>#VALUE!</v>
      </c>
      <c r="F107" s="4" t="e">
        <f>SUMIFS('[1]Pelorus Current Budget'!$I:$I,'[1]Pelorus Current Budget'!$A:$A,"70",'[1]Pelorus Current Budget'!$D:$D,$C107)</f>
        <v>#VALUE!</v>
      </c>
      <c r="G107" s="4" t="e">
        <f>SUMIFS('[1]Pelorus Current Budget'!$J:$J,'[1]Pelorus Current Budget'!$A:$A,"70",'[1]Pelorus Current Budget'!$D:$D,$C107)</f>
        <v>#VALUE!</v>
      </c>
      <c r="H107" s="4">
        <v>15000</v>
      </c>
    </row>
    <row r="108" spans="1:8">
      <c r="A108" s="1">
        <v>103</v>
      </c>
      <c r="B108" t="s">
        <v>87</v>
      </c>
      <c r="C108" s="2">
        <v>4100.33</v>
      </c>
      <c r="D108" s="9" t="e">
        <f>SUMIFS('[1]Pelorus Current Budget'!$G:$G,'[1]Pelorus Current Budget'!$A:$A,"70",'[1]Pelorus Current Budget'!$D:$D,C108)</f>
        <v>#VALUE!</v>
      </c>
      <c r="E108" s="9" t="e">
        <f>SUMIFS('[1]Pelorus Historic Actual'!$I:$I,'[1]Pelorus Historic Actual'!$A:$A,"70",'[1]Pelorus Historic Actual'!$C:$C,$C108)</f>
        <v>#VALUE!</v>
      </c>
      <c r="F108" s="9" t="e">
        <f>SUMIFS('[1]Pelorus Current Budget'!$I:$I,'[1]Pelorus Current Budget'!$A:$A,"70",'[1]Pelorus Current Budget'!$D:$D,$C108)</f>
        <v>#VALUE!</v>
      </c>
      <c r="G108" s="9" t="e">
        <f>SUMIFS('[1]Pelorus Current Budget'!$J:$J,'[1]Pelorus Current Budget'!$A:$A,"70",'[1]Pelorus Current Budget'!$D:$D,$C108)</f>
        <v>#VALUE!</v>
      </c>
      <c r="H108" s="9">
        <v>7070</v>
      </c>
    </row>
    <row r="109" spans="1:8">
      <c r="A109" s="1">
        <v>104</v>
      </c>
      <c r="B109" t="s">
        <v>88</v>
      </c>
      <c r="C109" s="2">
        <v>4100.3599999999997</v>
      </c>
      <c r="D109" s="4" t="e">
        <f>SUMIFS('[1]Pelorus Current Budget'!$G:$G,'[1]Pelorus Current Budget'!$A:$A,"70",'[1]Pelorus Current Budget'!$D:$D,C109)</f>
        <v>#VALUE!</v>
      </c>
      <c r="E109" s="4" t="e">
        <f>SUMIFS('[1]Pelorus Historic Actual'!$I:$I,'[1]Pelorus Historic Actual'!$A:$A,"70",'[1]Pelorus Historic Actual'!$C:$C,$C109)</f>
        <v>#VALUE!</v>
      </c>
      <c r="F109" s="4" t="e">
        <f>SUMIFS('[1]Pelorus Current Budget'!$I:$I,'[1]Pelorus Current Budget'!$A:$A,"70",'[1]Pelorus Current Budget'!$D:$D,$C109)</f>
        <v>#VALUE!</v>
      </c>
      <c r="G109" s="4">
        <v>2760</v>
      </c>
      <c r="H109" s="4">
        <v>24452</v>
      </c>
    </row>
    <row r="110" spans="1:8">
      <c r="A110" s="1">
        <v>105</v>
      </c>
      <c r="B110" t="s">
        <v>89</v>
      </c>
      <c r="C110" s="2">
        <v>4100.37</v>
      </c>
      <c r="D110" s="4" t="e">
        <f>SUMIFS('[1]Pelorus Current Budget'!$G:$G,'[1]Pelorus Current Budget'!$A:$A,"70",'[1]Pelorus Current Budget'!$D:$D,C110)</f>
        <v>#VALUE!</v>
      </c>
      <c r="E110" s="4" t="e">
        <f>SUMIFS('[1]Pelorus Historic Actual'!$I:$I,'[1]Pelorus Historic Actual'!$A:$A,"70",'[1]Pelorus Historic Actual'!$C:$C,$C110)</f>
        <v>#VALUE!</v>
      </c>
      <c r="F110" s="4" t="e">
        <f>SUMIFS('[1]Pelorus Current Budget'!$I:$I,'[1]Pelorus Current Budget'!$A:$A,"70",'[1]Pelorus Current Budget'!$D:$D,$C110)</f>
        <v>#VALUE!</v>
      </c>
      <c r="G110" s="4">
        <v>3314</v>
      </c>
      <c r="H110" s="4">
        <v>2000</v>
      </c>
    </row>
    <row r="111" spans="1:8">
      <c r="A111" s="1">
        <v>106</v>
      </c>
      <c r="B111" t="s">
        <v>90</v>
      </c>
      <c r="C111" s="2">
        <v>4100.3900000000003</v>
      </c>
      <c r="D111" s="4" t="e">
        <f>SUMIFS('[1]Pelorus Current Budget'!$G:$G,'[1]Pelorus Current Budget'!$A:$A,"70",'[1]Pelorus Current Budget'!$D:$D,C111)</f>
        <v>#VALUE!</v>
      </c>
      <c r="E111" s="4" t="e">
        <f>SUMIFS('[1]Pelorus Historic Actual'!$I:$I,'[1]Pelorus Historic Actual'!$A:$A,"70",'[1]Pelorus Historic Actual'!$C:$C,$C111)</f>
        <v>#VALUE!</v>
      </c>
      <c r="F111" s="4" t="e">
        <f>SUMIFS('[1]Pelorus Current Budget'!$I:$I,'[1]Pelorus Current Budget'!$A:$A,"70",'[1]Pelorus Current Budget'!$D:$D,$C111)</f>
        <v>#VALUE!</v>
      </c>
      <c r="G111" s="4">
        <v>525</v>
      </c>
      <c r="H111" s="4">
        <v>1000</v>
      </c>
    </row>
    <row r="112" spans="1:8">
      <c r="A112" s="1">
        <v>107</v>
      </c>
      <c r="B112" t="s">
        <v>91</v>
      </c>
      <c r="C112" s="2">
        <v>4100.41</v>
      </c>
      <c r="D112" s="9" t="e">
        <f>SUMIFS('[1]Pelorus Current Budget'!$G:$G,'[1]Pelorus Current Budget'!$A:$A,"70",'[1]Pelorus Current Budget'!$D:$D,C112)</f>
        <v>#VALUE!</v>
      </c>
      <c r="E112" s="9" t="e">
        <f>SUMIFS('[1]Pelorus Historic Actual'!$I:$I,'[1]Pelorus Historic Actual'!$A:$A,"70",'[1]Pelorus Historic Actual'!$C:$C,$C112)</f>
        <v>#VALUE!</v>
      </c>
      <c r="F112" s="9" t="e">
        <f>SUMIFS('[1]Pelorus Current Budget'!$I:$I,'[1]Pelorus Current Budget'!$A:$A,"70",'[1]Pelorus Current Budget'!$D:$D,$C112)</f>
        <v>#VALUE!</v>
      </c>
      <c r="G112" s="9" t="e">
        <f>SUMIFS('[1]Pelorus Current Budget'!$J:$J,'[1]Pelorus Current Budget'!$A:$A,"70",'[1]Pelorus Current Budget'!$D:$D,$C112)</f>
        <v>#VALUE!</v>
      </c>
      <c r="H112" s="9">
        <v>21900</v>
      </c>
    </row>
    <row r="113" spans="1:12">
      <c r="A113" s="1">
        <v>108</v>
      </c>
      <c r="B113" t="s">
        <v>92</v>
      </c>
      <c r="C113" s="2">
        <v>4100.42</v>
      </c>
      <c r="D113" s="4" t="e">
        <f>SUMIFS('[1]Pelorus Current Budget'!$G:$G,'[1]Pelorus Current Budget'!$A:$A,"70",'[1]Pelorus Current Budget'!$D:$D,C113)</f>
        <v>#VALUE!</v>
      </c>
      <c r="E113" s="4" t="e">
        <f>SUMIFS('[1]Pelorus Historic Actual'!$I:$I,'[1]Pelorus Historic Actual'!$A:$A,"70",'[1]Pelorus Historic Actual'!$C:$C,$C113)</f>
        <v>#VALUE!</v>
      </c>
      <c r="F113" s="4" t="e">
        <f>SUMIFS('[1]Pelorus Current Budget'!$I:$I,'[1]Pelorus Current Budget'!$A:$A,"70",'[1]Pelorus Current Budget'!$D:$D,$C113)</f>
        <v>#VALUE!</v>
      </c>
      <c r="G113" s="4" t="e">
        <f>SUMIFS('[1]Pelorus Current Budget'!$J:$J,'[1]Pelorus Current Budget'!$A:$A,"70",'[1]Pelorus Current Budget'!$D:$D,$C113)</f>
        <v>#VALUE!</v>
      </c>
      <c r="H113" s="4">
        <v>53000</v>
      </c>
      <c r="I113" s="11"/>
    </row>
    <row r="114" spans="1:12">
      <c r="A114" s="1">
        <v>109</v>
      </c>
      <c r="B114" t="s">
        <v>93</v>
      </c>
      <c r="C114" s="2">
        <v>4100.47</v>
      </c>
      <c r="D114" s="4" t="e">
        <f>SUMIFS('[1]Pelorus Current Budget'!$G:$G,'[1]Pelorus Current Budget'!$A:$A,"70",'[1]Pelorus Current Budget'!$D:$D,C114)</f>
        <v>#VALUE!</v>
      </c>
      <c r="E114" s="4" t="e">
        <f>SUMIFS('[1]Pelorus Historic Actual'!$I:$I,'[1]Pelorus Historic Actual'!$A:$A,"70",'[1]Pelorus Historic Actual'!$C:$C,$C114)</f>
        <v>#VALUE!</v>
      </c>
      <c r="F114" s="4" t="e">
        <f>SUMIFS('[1]Pelorus Current Budget'!$I:$I,'[1]Pelorus Current Budget'!$A:$A,"70",'[1]Pelorus Current Budget'!$D:$D,$C114)</f>
        <v>#VALUE!</v>
      </c>
      <c r="G114" s="4" t="e">
        <f>SUMIFS('[1]Pelorus Current Budget'!$J:$J,'[1]Pelorus Current Budget'!$A:$A,"70",'[1]Pelorus Current Budget'!$D:$D,$C114)</f>
        <v>#VALUE!</v>
      </c>
      <c r="H114" s="4"/>
    </row>
    <row r="115" spans="1:12">
      <c r="A115" s="1">
        <v>110</v>
      </c>
      <c r="B115" t="s">
        <v>94</v>
      </c>
      <c r="C115" s="2">
        <v>4100.51</v>
      </c>
      <c r="D115" s="4" t="e">
        <f>SUMIFS('[1]Pelorus Current Budget'!$G:$G,'[1]Pelorus Current Budget'!$A:$A,"70",'[1]Pelorus Current Budget'!$D:$D,C115)</f>
        <v>#VALUE!</v>
      </c>
      <c r="E115" s="4" t="e">
        <f>SUMIFS('[1]Pelorus Historic Actual'!$I:$I,'[1]Pelorus Historic Actual'!$A:$A,"70",'[1]Pelorus Historic Actual'!$C:$C,$C115)</f>
        <v>#VALUE!</v>
      </c>
      <c r="F115" s="4" t="e">
        <f>SUMIFS('[1]Pelorus Current Budget'!$I:$I,'[1]Pelorus Current Budget'!$A:$A,"70",'[1]Pelorus Current Budget'!$D:$D,$C115)</f>
        <v>#VALUE!</v>
      </c>
      <c r="G115" s="4" t="e">
        <f>SUMIFS('[1]Pelorus Current Budget'!$J:$J,'[1]Pelorus Current Budget'!$A:$A,"70",'[1]Pelorus Current Budget'!$D:$D,$C115)</f>
        <v>#VALUE!</v>
      </c>
      <c r="H115" s="4">
        <v>17250</v>
      </c>
    </row>
    <row r="116" spans="1:12">
      <c r="A116" s="1">
        <v>111</v>
      </c>
      <c r="B116" t="s">
        <v>95</v>
      </c>
      <c r="C116" s="2">
        <v>4100.5200000000004</v>
      </c>
      <c r="D116" s="4" t="e">
        <f>SUMIFS('[1]Pelorus Current Budget'!$G:$G,'[1]Pelorus Current Budget'!$A:$A,"70",'[1]Pelorus Current Budget'!$D:$D,C116)</f>
        <v>#VALUE!</v>
      </c>
      <c r="E116" s="4" t="e">
        <f>SUMIFS('[1]Pelorus Historic Actual'!$I:$I,'[1]Pelorus Historic Actual'!$A:$A,"70",'[1]Pelorus Historic Actual'!$C:$C,$C116)</f>
        <v>#VALUE!</v>
      </c>
      <c r="F116" s="4" t="e">
        <f>SUMIFS('[1]Pelorus Current Budget'!$I:$I,'[1]Pelorus Current Budget'!$A:$A,"70",'[1]Pelorus Current Budget'!$D:$D,$C116)</f>
        <v>#VALUE!</v>
      </c>
      <c r="G116" s="4" t="e">
        <f>SUMIFS('[1]Pelorus Current Budget'!$J:$J,'[1]Pelorus Current Budget'!$A:$A,"70",'[1]Pelorus Current Budget'!$D:$D,$C116)</f>
        <v>#VALUE!</v>
      </c>
      <c r="H116" s="4">
        <v>1200</v>
      </c>
    </row>
    <row r="117" spans="1:12">
      <c r="A117" s="1">
        <v>112</v>
      </c>
      <c r="B117" t="s">
        <v>96</v>
      </c>
      <c r="C117" s="2">
        <v>4100.59</v>
      </c>
      <c r="D117" s="4" t="e">
        <f>SUMIFS('[1]Pelorus Current Budget'!$G:$G,'[1]Pelorus Current Budget'!$A:$A,"70",'[1]Pelorus Current Budget'!$D:$D,C117)</f>
        <v>#VALUE!</v>
      </c>
      <c r="E117" s="4" t="e">
        <f>SUMIFS('[1]Pelorus Historic Actual'!$I:$I,'[1]Pelorus Historic Actual'!$A:$A,"70",'[1]Pelorus Historic Actual'!$C:$C,$C117)</f>
        <v>#VALUE!</v>
      </c>
      <c r="F117" s="4" t="e">
        <f>SUMIFS('[1]Pelorus Current Budget'!$I:$I,'[1]Pelorus Current Budget'!$A:$A,"70",'[1]Pelorus Current Budget'!$D:$D,$C117)</f>
        <v>#VALUE!</v>
      </c>
      <c r="G117" s="4">
        <v>2657</v>
      </c>
      <c r="H117" s="4">
        <v>8000</v>
      </c>
    </row>
    <row r="118" spans="1:12">
      <c r="A118" s="1">
        <v>113</v>
      </c>
      <c r="B118" t="s">
        <v>97</v>
      </c>
      <c r="C118" s="2">
        <v>4100.6000000000004</v>
      </c>
      <c r="D118" s="9" t="e">
        <f>SUMIFS('[1]Pelorus Current Budget'!$G:$G,'[1]Pelorus Current Budget'!$A:$A,"70",'[1]Pelorus Current Budget'!$D:$D,C118)</f>
        <v>#VALUE!</v>
      </c>
      <c r="E118" s="9" t="e">
        <f>SUMIFS('[1]Pelorus Historic Actual'!$I:$I,'[1]Pelorus Historic Actual'!$A:$A,"70",'[1]Pelorus Historic Actual'!$C:$C,$C118)</f>
        <v>#VALUE!</v>
      </c>
      <c r="F118" s="9" t="e">
        <f>SUMIFS('[1]Pelorus Current Budget'!$I:$I,'[1]Pelorus Current Budget'!$A:$A,"70",'[1]Pelorus Current Budget'!$D:$D,$C118)</f>
        <v>#VALUE!</v>
      </c>
      <c r="G118" s="9">
        <v>79379</v>
      </c>
      <c r="H118" s="9">
        <v>144900</v>
      </c>
    </row>
    <row r="119" spans="1:12">
      <c r="A119" s="1">
        <v>114</v>
      </c>
      <c r="B119" t="s">
        <v>98</v>
      </c>
      <c r="C119" s="2">
        <v>4100.625</v>
      </c>
      <c r="D119" s="4" t="e">
        <f>SUMIFS('[1]Pelorus Current Budget'!$G:$G,'[1]Pelorus Current Budget'!$A:$A,"70",'[1]Pelorus Current Budget'!$D:$D,C119)</f>
        <v>#VALUE!</v>
      </c>
      <c r="E119" s="4" t="e">
        <f>SUMIFS('[1]Pelorus Historic Actual'!$I:$I,'[1]Pelorus Historic Actual'!$A:$A,"70",'[1]Pelorus Historic Actual'!$C:$C,$C119)</f>
        <v>#VALUE!</v>
      </c>
      <c r="F119" s="4" t="e">
        <f>SUMIFS('[1]Pelorus Current Budget'!$I:$I,'[1]Pelorus Current Budget'!$A:$A,"70",'[1]Pelorus Current Budget'!$D:$D,$C119)</f>
        <v>#VALUE!</v>
      </c>
      <c r="G119" s="4" t="e">
        <f>SUMIFS('[1]Pelorus Current Budget'!$J:$J,'[1]Pelorus Current Budget'!$A:$A,"70",'[1]Pelorus Current Budget'!$D:$D,$C119)</f>
        <v>#VALUE!</v>
      </c>
      <c r="H119" s="4"/>
      <c r="I119" s="11"/>
    </row>
    <row r="120" spans="1:12" ht="28.5">
      <c r="B120" t="s">
        <v>99</v>
      </c>
      <c r="D120" s="4"/>
      <c r="E120" s="4"/>
      <c r="F120" s="4"/>
      <c r="G120" s="4"/>
      <c r="H120" s="4">
        <v>39497</v>
      </c>
      <c r="I120" s="11" t="s">
        <v>100</v>
      </c>
    </row>
    <row r="121" spans="1:12">
      <c r="A121" s="1">
        <v>115</v>
      </c>
      <c r="B121" t="s">
        <v>101</v>
      </c>
      <c r="C121" s="2">
        <v>4100.6499999999996</v>
      </c>
      <c r="D121" s="4" t="e">
        <f>SUMIFS('[1]Pelorus Current Budget'!$G:$G,'[1]Pelorus Current Budget'!$A:$A,"70",'[1]Pelorus Current Budget'!$D:$D,C121)</f>
        <v>#VALUE!</v>
      </c>
      <c r="E121" s="4" t="e">
        <f>SUMIFS('[1]Pelorus Historic Actual'!$I:$I,'[1]Pelorus Historic Actual'!$A:$A,"70",'[1]Pelorus Historic Actual'!$C:$C,$C121)</f>
        <v>#VALUE!</v>
      </c>
      <c r="F121" s="4" t="e">
        <f>SUMIFS('[1]Pelorus Current Budget'!$I:$I,'[1]Pelorus Current Budget'!$A:$A,"70",'[1]Pelorus Current Budget'!$D:$D,$C121)</f>
        <v>#VALUE!</v>
      </c>
      <c r="G121" s="4" t="e">
        <f>SUMIFS('[1]Pelorus Current Budget'!$J:$J,'[1]Pelorus Current Budget'!$A:$A,"70",'[1]Pelorus Current Budget'!$D:$D,$C121)</f>
        <v>#VALUE!</v>
      </c>
      <c r="H121" s="4"/>
    </row>
    <row r="122" spans="1:12">
      <c r="A122" s="1">
        <v>117</v>
      </c>
      <c r="B122" t="s">
        <v>102</v>
      </c>
      <c r="C122" s="2">
        <v>4100.8609999999999</v>
      </c>
      <c r="D122" s="4" t="e">
        <f>SUMIFS('[1]Pelorus Current Budget'!$G:$G,'[1]Pelorus Current Budget'!$A:$A,"70",'[1]Pelorus Current Budget'!$D:$D,C122)</f>
        <v>#VALUE!</v>
      </c>
      <c r="E122" s="4" t="e">
        <f>SUMIFS('[1]Pelorus Historic Actual'!$I:$I,'[1]Pelorus Historic Actual'!$A:$A,"70",'[1]Pelorus Historic Actual'!$C:$C,$C122)</f>
        <v>#VALUE!</v>
      </c>
      <c r="F122" s="4" t="e">
        <f>SUMIFS('[1]Pelorus Current Budget'!$I:$I,'[1]Pelorus Current Budget'!$A:$A,"70",'[1]Pelorus Current Budget'!$D:$D,$C122)</f>
        <v>#VALUE!</v>
      </c>
      <c r="G122" s="4" t="e">
        <f>SUMIFS('[1]Pelorus Current Budget'!$J:$J,'[1]Pelorus Current Budget'!$A:$A,"70",'[1]Pelorus Current Budget'!$D:$D,$C122)</f>
        <v>#VALUE!</v>
      </c>
      <c r="H122" s="4"/>
    </row>
    <row r="123" spans="1:12">
      <c r="A123" s="1">
        <v>118</v>
      </c>
      <c r="B123" t="s">
        <v>103</v>
      </c>
      <c r="C123" s="2">
        <v>4100.87</v>
      </c>
      <c r="D123" s="4" t="e">
        <f>SUMIFS('[1]Pelorus Current Budget'!$G:$G,'[1]Pelorus Current Budget'!$A:$A,"70",'[1]Pelorus Current Budget'!$D:$D,C123)</f>
        <v>#VALUE!</v>
      </c>
      <c r="E123" s="4" t="e">
        <f>SUMIFS('[1]Pelorus Historic Actual'!$I:$I,'[1]Pelorus Historic Actual'!$A:$A,"70",'[1]Pelorus Historic Actual'!$C:$C,$C123)</f>
        <v>#VALUE!</v>
      </c>
      <c r="F123" s="4" t="e">
        <f>SUMIFS('[1]Pelorus Current Budget'!$I:$I,'[1]Pelorus Current Budget'!$A:$A,"70",'[1]Pelorus Current Budget'!$D:$D,$C123)</f>
        <v>#VALUE!</v>
      </c>
      <c r="G123" s="4" t="e">
        <f>SUMIFS('[1]Pelorus Current Budget'!$J:$J,'[1]Pelorus Current Budget'!$A:$A,"70",'[1]Pelorus Current Budget'!$D:$D,$C123)</f>
        <v>#VALUE!</v>
      </c>
      <c r="H123" s="4">
        <v>3000</v>
      </c>
    </row>
    <row r="124" spans="1:12" ht="15" thickBot="1">
      <c r="A124" s="1">
        <v>119</v>
      </c>
      <c r="B124" t="s">
        <v>104</v>
      </c>
      <c r="C124" s="2">
        <v>4100.88</v>
      </c>
      <c r="D124" s="10" t="e">
        <f>SUMIFS('[1]Pelorus Current Budget'!$G:$G,'[1]Pelorus Current Budget'!$A:$A,"70",'[1]Pelorus Current Budget'!$D:$D,C124)</f>
        <v>#VALUE!</v>
      </c>
      <c r="E124" s="10" t="e">
        <f>SUMIFS('[1]Pelorus Historic Actual'!$I:$I,'[1]Pelorus Historic Actual'!$A:$A,"70",'[1]Pelorus Historic Actual'!$C:$C,$C124)</f>
        <v>#VALUE!</v>
      </c>
      <c r="F124" s="10" t="e">
        <f>SUMIFS('[1]Pelorus Current Budget'!$I:$I,'[1]Pelorus Current Budget'!$A:$A,"70",'[1]Pelorus Current Budget'!$D:$D,$C124)</f>
        <v>#VALUE!</v>
      </c>
      <c r="G124" s="10" t="e">
        <f>SUMIFS('[1]Pelorus Current Budget'!$J:$J,'[1]Pelorus Current Budget'!$A:$A,"70",'[1]Pelorus Current Budget'!$D:$D,$C124)</f>
        <v>#VALUE!</v>
      </c>
      <c r="H124" s="10">
        <v>5000</v>
      </c>
    </row>
    <row r="125" spans="1:12">
      <c r="A125" s="1">
        <v>120</v>
      </c>
      <c r="B125" t="s">
        <v>105</v>
      </c>
      <c r="D125" s="4" t="e">
        <f>SUM(D96:D124)</f>
        <v>#VALUE!</v>
      </c>
      <c r="E125" s="4" t="e">
        <f>SUM(E96:E124)</f>
        <v>#VALUE!</v>
      </c>
      <c r="F125" s="4" t="e">
        <f>SUM(F96:F124)</f>
        <v>#VALUE!</v>
      </c>
      <c r="G125" s="4" t="e">
        <f>SUM(G96:G124)</f>
        <v>#VALUE!</v>
      </c>
      <c r="H125" s="4">
        <f>SUM(H95:H124)</f>
        <v>543339</v>
      </c>
      <c r="I125" s="15"/>
      <c r="K125" s="18"/>
      <c r="L125" s="15"/>
    </row>
    <row r="126" spans="1:12">
      <c r="A126" s="1">
        <v>121</v>
      </c>
      <c r="D126" s="4"/>
      <c r="E126" s="4"/>
      <c r="F126" s="4"/>
      <c r="G126" s="4"/>
      <c r="H126" s="4"/>
    </row>
    <row r="127" spans="1:12">
      <c r="A127" s="1">
        <v>122</v>
      </c>
      <c r="B127" t="s">
        <v>106</v>
      </c>
      <c r="D127" s="9"/>
      <c r="E127" s="9"/>
      <c r="F127" s="9"/>
      <c r="G127" s="9"/>
      <c r="H127" s="9"/>
    </row>
    <row r="128" spans="1:12">
      <c r="A128" s="1">
        <v>123</v>
      </c>
      <c r="B128" t="s">
        <v>107</v>
      </c>
      <c r="C128" s="2">
        <v>4100.241</v>
      </c>
      <c r="D128" s="9" t="e">
        <f>SUMIFS('[1]Pelorus Current Budget'!$G:$G,'[1]Pelorus Current Budget'!$A:$A,"70",'[1]Pelorus Current Budget'!$D:$D,C128)</f>
        <v>#VALUE!</v>
      </c>
      <c r="E128" s="9" t="e">
        <f>SUMIFS('[1]Pelorus Historic Actual'!$I:$I,'[1]Pelorus Historic Actual'!$A:$A,"70",'[1]Pelorus Historic Actual'!$C:$C,$C128)</f>
        <v>#VALUE!</v>
      </c>
      <c r="F128" s="9" t="e">
        <f>SUMIFS('[1]Pelorus Current Budget'!$I:$I,'[1]Pelorus Current Budget'!$A:$A,"70",'[1]Pelorus Current Budget'!$D:$D,$C128)</f>
        <v>#VALUE!</v>
      </c>
      <c r="G128" s="9" t="e">
        <f>SUMIFS('[1]Pelorus Current Budget'!$J:$J,'[1]Pelorus Current Budget'!$A:$A,"70",'[1]Pelorus Current Budget'!$D:$D,$C128)</f>
        <v>#VALUE!</v>
      </c>
      <c r="H128" s="9"/>
    </row>
    <row r="129" spans="1:9">
      <c r="A129" s="1">
        <v>124</v>
      </c>
      <c r="B129" t="s">
        <v>108</v>
      </c>
      <c r="C129" s="2">
        <v>4100.2420000000002</v>
      </c>
      <c r="D129" s="4" t="e">
        <f>SUMIFS('[1]Pelorus Current Budget'!$G:$G,'[1]Pelorus Current Budget'!$A:$A,"70",'[1]Pelorus Current Budget'!$D:$D,C129)</f>
        <v>#VALUE!</v>
      </c>
      <c r="E129" s="4" t="e">
        <f>SUMIFS('[1]Pelorus Historic Actual'!$I:$I,'[1]Pelorus Historic Actual'!$A:$A,"70",'[1]Pelorus Historic Actual'!$C:$C,$C129)</f>
        <v>#VALUE!</v>
      </c>
      <c r="F129" s="4" t="e">
        <f>SUMIFS('[1]Pelorus Current Budget'!$I:$I,'[1]Pelorus Current Budget'!$A:$A,"70",'[1]Pelorus Current Budget'!$D:$D,$C129)</f>
        <v>#VALUE!</v>
      </c>
      <c r="G129" s="4" t="e">
        <f>SUMIFS('[1]Pelorus Current Budget'!$J:$J,'[1]Pelorus Current Budget'!$A:$A,"70",'[1]Pelorus Current Budget'!$D:$D,$C129)</f>
        <v>#VALUE!</v>
      </c>
      <c r="H129" s="4"/>
    </row>
    <row r="130" spans="1:9">
      <c r="A130" s="1">
        <v>125</v>
      </c>
      <c r="B130" t="s">
        <v>109</v>
      </c>
      <c r="C130" s="2">
        <v>4100.2430000000004</v>
      </c>
      <c r="D130" s="4" t="e">
        <f>SUMIFS('[1]Pelorus Current Budget'!$G:$G,'[1]Pelorus Current Budget'!$A:$A,"70",'[1]Pelorus Current Budget'!$D:$D,C130)</f>
        <v>#VALUE!</v>
      </c>
      <c r="E130" s="4" t="e">
        <f>SUMIFS('[1]Pelorus Historic Actual'!$I:$I,'[1]Pelorus Historic Actual'!$A:$A,"70",'[1]Pelorus Historic Actual'!$C:$C,$C130)</f>
        <v>#VALUE!</v>
      </c>
      <c r="F130" s="4" t="e">
        <f>SUMIFS('[1]Pelorus Current Budget'!$I:$I,'[1]Pelorus Current Budget'!$A:$A,"70",'[1]Pelorus Current Budget'!$D:$D,$C130)</f>
        <v>#VALUE!</v>
      </c>
      <c r="G130" s="4">
        <v>0</v>
      </c>
      <c r="H130" s="4">
        <v>0</v>
      </c>
    </row>
    <row r="131" spans="1:9" ht="15" thickBot="1">
      <c r="A131" s="1">
        <v>126</v>
      </c>
      <c r="B131" t="s">
        <v>110</v>
      </c>
      <c r="C131" s="2">
        <v>4100.9290000000001</v>
      </c>
      <c r="D131" s="10" t="e">
        <f>SUMIFS('[1]Pelorus Current Budget'!$G:$G,'[1]Pelorus Current Budget'!$A:$A,"70",'[1]Pelorus Current Budget'!$D:$D,C131)</f>
        <v>#VALUE!</v>
      </c>
      <c r="E131" s="10" t="e">
        <f>SUMIFS('[1]Pelorus Historic Actual'!$I:$I,'[1]Pelorus Historic Actual'!$A:$A,"70",'[1]Pelorus Historic Actual'!$C:$C,$C131)</f>
        <v>#VALUE!</v>
      </c>
      <c r="F131" s="10" t="e">
        <f>SUMIFS('[1]Pelorus Current Budget'!$I:$I,'[1]Pelorus Current Budget'!$A:$A,"70",'[1]Pelorus Current Budget'!$D:$D,$C131)</f>
        <v>#VALUE!</v>
      </c>
      <c r="G131" s="10" t="e">
        <f>SUMIFS('[1]Pelorus Current Budget'!$J:$J,'[1]Pelorus Current Budget'!$A:$A,"70",'[1]Pelorus Current Budget'!$D:$D,$C131)</f>
        <v>#VALUE!</v>
      </c>
      <c r="H131" s="10"/>
    </row>
    <row r="132" spans="1:9">
      <c r="A132" s="1">
        <v>127</v>
      </c>
      <c r="B132" t="s">
        <v>111</v>
      </c>
      <c r="D132" s="4" t="e">
        <f>SUM(D128:D131)</f>
        <v>#VALUE!</v>
      </c>
      <c r="E132" s="4" t="e">
        <f>SUM(E128:E131)</f>
        <v>#VALUE!</v>
      </c>
      <c r="F132" s="4" t="e">
        <f>SUM(F128:F131)</f>
        <v>#VALUE!</v>
      </c>
      <c r="G132" s="4" t="e">
        <f>SUM(G128:G131)</f>
        <v>#VALUE!</v>
      </c>
      <c r="H132" s="4">
        <v>0</v>
      </c>
    </row>
    <row r="133" spans="1:9">
      <c r="A133" s="1">
        <v>128</v>
      </c>
      <c r="D133" s="4"/>
      <c r="E133" s="4"/>
      <c r="F133" s="4"/>
      <c r="G133" s="4"/>
      <c r="H133" s="4"/>
    </row>
    <row r="134" spans="1:9">
      <c r="A134" s="1">
        <v>129</v>
      </c>
      <c r="B134" t="s">
        <v>112</v>
      </c>
      <c r="D134" s="9"/>
      <c r="E134" s="9"/>
      <c r="F134" s="9"/>
      <c r="G134" s="9"/>
      <c r="H134" s="9"/>
    </row>
    <row r="135" spans="1:9" ht="42.75">
      <c r="A135" s="1">
        <v>130</v>
      </c>
      <c r="B135" t="s">
        <v>113</v>
      </c>
      <c r="C135" s="2">
        <v>4100.9279999999999</v>
      </c>
      <c r="D135" s="9" t="e">
        <f>SUMIFS('[1]Pelorus Current Budget'!$G:$G,'[1]Pelorus Current Budget'!$A:$A,"70",'[1]Pelorus Current Budget'!$D:$D,C135)</f>
        <v>#VALUE!</v>
      </c>
      <c r="E135" s="9" t="e">
        <f>SUMIFS('[1]Pelorus Historic Actual'!$I:$I,'[1]Pelorus Historic Actual'!$A:$A,"70",'[1]Pelorus Historic Actual'!$C:$C,$C135)</f>
        <v>#VALUE!</v>
      </c>
      <c r="F135" s="9" t="e">
        <f>SUMIFS('[1]Pelorus Current Budget'!$I:$I,'[1]Pelorus Current Budget'!$A:$A,"70",'[1]Pelorus Current Budget'!$D:$D,$C135)</f>
        <v>#VALUE!</v>
      </c>
      <c r="G135" s="9">
        <v>1188923</v>
      </c>
      <c r="H135" s="9">
        <f>H92-H125</f>
        <v>1431500</v>
      </c>
      <c r="I135" s="11" t="s">
        <v>114</v>
      </c>
    </row>
    <row r="136" spans="1:9" ht="15" thickBot="1">
      <c r="A136" s="1">
        <v>131</v>
      </c>
      <c r="B136" t="s">
        <v>115</v>
      </c>
      <c r="C136" s="2">
        <v>4100.93</v>
      </c>
      <c r="D136" s="10" t="e">
        <f>SUMIFS('[1]Pelorus Current Budget'!$G:$G,'[1]Pelorus Current Budget'!$A:$A,"70",'[1]Pelorus Current Budget'!$D:$D,C136)</f>
        <v>#VALUE!</v>
      </c>
      <c r="E136" s="10" t="e">
        <f>SUMIFS('[1]Pelorus Historic Actual'!$I:$I,'[1]Pelorus Historic Actual'!$A:$A,"70",'[1]Pelorus Historic Actual'!$C:$C,$C136)</f>
        <v>#VALUE!</v>
      </c>
      <c r="F136" s="10" t="e">
        <f>SUMIFS('[1]Pelorus Current Budget'!$I:$I,'[1]Pelorus Current Budget'!$A:$A,"70",'[1]Pelorus Current Budget'!$D:$D,$C136)</f>
        <v>#VALUE!</v>
      </c>
      <c r="G136" s="10">
        <v>567</v>
      </c>
      <c r="H136" s="10"/>
    </row>
    <row r="137" spans="1:9">
      <c r="A137" s="1">
        <v>132</v>
      </c>
      <c r="B137" t="s">
        <v>116</v>
      </c>
      <c r="D137" s="4" t="e">
        <f>SUM(D135:D136)</f>
        <v>#VALUE!</v>
      </c>
      <c r="E137" s="4" t="e">
        <f>SUM(E135:E136)</f>
        <v>#VALUE!</v>
      </c>
      <c r="F137" s="4" t="e">
        <f>SUM(F135:F136)</f>
        <v>#VALUE!</v>
      </c>
      <c r="G137" s="4">
        <f>SUM(G135:G136)</f>
        <v>1189490</v>
      </c>
      <c r="H137" s="4">
        <f>+H135+H136</f>
        <v>1431500</v>
      </c>
    </row>
    <row r="138" spans="1:9" ht="15" thickBot="1">
      <c r="A138" s="1">
        <v>133</v>
      </c>
      <c r="D138" s="9"/>
      <c r="E138" s="9"/>
      <c r="F138" s="9"/>
      <c r="G138" s="9"/>
      <c r="H138" s="9"/>
    </row>
    <row r="139" spans="1:9" ht="15" thickBot="1">
      <c r="A139" s="1">
        <v>134</v>
      </c>
      <c r="B139" t="s">
        <v>117</v>
      </c>
      <c r="D139" s="17" t="e">
        <f>+D137+D132+D125</f>
        <v>#VALUE!</v>
      </c>
      <c r="E139" s="17" t="e">
        <f>+E137+E132+E125</f>
        <v>#VALUE!</v>
      </c>
      <c r="F139" s="17" t="e">
        <f>+F137+F132+F125</f>
        <v>#VALUE!</v>
      </c>
      <c r="G139" s="17" t="e">
        <f>+G137+G132+G125</f>
        <v>#VALUE!</v>
      </c>
      <c r="H139" s="17">
        <f>+H125+H137</f>
        <v>1974839</v>
      </c>
    </row>
    <row r="140" spans="1:9" ht="15" thickBot="1">
      <c r="A140" s="1">
        <v>135</v>
      </c>
      <c r="D140" s="4"/>
      <c r="E140" s="4"/>
      <c r="F140" s="4"/>
      <c r="G140" s="4"/>
      <c r="H140" s="4"/>
    </row>
    <row r="141" spans="1:9" ht="15" thickBot="1">
      <c r="A141" s="1">
        <v>136</v>
      </c>
      <c r="B141" t="s">
        <v>118</v>
      </c>
      <c r="D141" s="19" t="e">
        <f>+D92-D139</f>
        <v>#VALUE!</v>
      </c>
      <c r="E141" s="19" t="e">
        <f>+E92-E139</f>
        <v>#VALUE!</v>
      </c>
      <c r="F141" s="19" t="e">
        <f>+F92-F139</f>
        <v>#VALUE!</v>
      </c>
      <c r="G141" s="19" t="e">
        <f>+G92-G139</f>
        <v>#VALUE!</v>
      </c>
      <c r="H141" s="19">
        <f>+H92-H139</f>
        <v>0</v>
      </c>
    </row>
    <row r="142" spans="1:9" ht="15" thickTop="1">
      <c r="A142" s="1">
        <v>137</v>
      </c>
      <c r="D142" s="4"/>
      <c r="E142" s="4"/>
      <c r="F142" s="4"/>
      <c r="G142" s="4"/>
      <c r="H142" s="4"/>
    </row>
    <row r="143" spans="1:9">
      <c r="A143" s="1">
        <v>138</v>
      </c>
      <c r="D143" s="9"/>
      <c r="E143" s="9"/>
      <c r="F143" s="9"/>
      <c r="G143" s="9"/>
      <c r="H143" s="9"/>
    </row>
    <row r="144" spans="1:9">
      <c r="A144" s="1">
        <v>139</v>
      </c>
      <c r="D144" s="4"/>
      <c r="E144" s="4"/>
      <c r="F144" s="4"/>
      <c r="G144" s="4"/>
      <c r="H144" s="4"/>
    </row>
    <row r="145" spans="1:9" ht="15">
      <c r="A145" s="1">
        <v>140</v>
      </c>
      <c r="B145" s="20" t="s">
        <v>119</v>
      </c>
      <c r="D145" s="4"/>
      <c r="E145" s="4"/>
      <c r="F145" s="4"/>
      <c r="G145" s="4"/>
      <c r="H145" s="4"/>
    </row>
    <row r="146" spans="1:9" ht="30.75" thickBot="1">
      <c r="A146" s="1" t="s">
        <v>3</v>
      </c>
      <c r="B146" s="5" t="s">
        <v>4</v>
      </c>
      <c r="C146" s="6" t="s">
        <v>5</v>
      </c>
      <c r="D146" s="7" t="s">
        <v>120</v>
      </c>
      <c r="E146" s="7" t="s">
        <v>121</v>
      </c>
      <c r="F146" s="7" t="s">
        <v>122</v>
      </c>
      <c r="G146" s="7" t="s">
        <v>123</v>
      </c>
      <c r="H146" s="7" t="s">
        <v>124</v>
      </c>
      <c r="I146" s="8" t="s">
        <v>6</v>
      </c>
    </row>
    <row r="147" spans="1:9">
      <c r="A147" s="1">
        <v>142</v>
      </c>
      <c r="B147" t="s">
        <v>7</v>
      </c>
      <c r="D147" s="9"/>
      <c r="E147" s="9"/>
      <c r="F147" s="9"/>
      <c r="G147" s="9"/>
      <c r="H147" s="9"/>
    </row>
    <row r="148" spans="1:9">
      <c r="A148" s="1">
        <v>143</v>
      </c>
      <c r="B148" s="21" t="s">
        <v>125</v>
      </c>
      <c r="D148" s="9"/>
      <c r="E148" s="9"/>
      <c r="F148" s="9"/>
      <c r="G148" s="9"/>
      <c r="H148" s="9"/>
    </row>
    <row r="149" spans="1:9">
      <c r="A149" s="1">
        <v>144</v>
      </c>
      <c r="B149" s="22" t="s">
        <v>126</v>
      </c>
      <c r="D149" s="9"/>
      <c r="E149" s="9"/>
      <c r="F149" s="9"/>
      <c r="G149" s="9"/>
      <c r="H149" s="9"/>
    </row>
    <row r="150" spans="1:9" ht="15" thickBot="1">
      <c r="A150" s="1">
        <v>145</v>
      </c>
      <c r="B150" s="12" t="s">
        <v>127</v>
      </c>
      <c r="C150" s="2">
        <v>3100.58</v>
      </c>
      <c r="D150" s="10" t="e">
        <f>SUMIFS('[1]Pelorus Current Budget'!$G:$G,'[1]Pelorus Current Budget'!$A:$A,"72",'[1]Pelorus Current Budget'!$D:$D,C150)</f>
        <v>#VALUE!</v>
      </c>
      <c r="E150" s="10" t="e">
        <f>SUMIFS('[1]Pelorus Historic Actual'!$I:$I,'[1]Pelorus Historic Actual'!$A:$A,"72",'[1]Pelorus Historic Actual'!$C:$C,$C150)</f>
        <v>#VALUE!</v>
      </c>
      <c r="F150" s="10" t="e">
        <f>SUMIFS('[1]Pelorus Current Budget'!$I:$I,'[1]Pelorus Current Budget'!$A:$A,"72",'[1]Pelorus Current Budget'!$D:$D,$C150)</f>
        <v>#VALUE!</v>
      </c>
      <c r="G150" s="10" t="e">
        <f>SUMIFS('[1]Pelorus Current Budget'!$J:$J,'[1]Pelorus Current Budget'!$A:$A,"72",'[1]Pelorus Current Budget'!$D:$D,$C150)</f>
        <v>#VALUE!</v>
      </c>
      <c r="H150" s="10">
        <v>5000</v>
      </c>
      <c r="I150" t="s">
        <v>128</v>
      </c>
    </row>
    <row r="151" spans="1:9">
      <c r="A151" s="1">
        <v>146</v>
      </c>
      <c r="B151" s="22" t="s">
        <v>129</v>
      </c>
      <c r="D151" s="9" t="e">
        <f>D150</f>
        <v>#VALUE!</v>
      </c>
      <c r="E151" s="9" t="e">
        <f t="shared" ref="E151:G151" si="2">E150</f>
        <v>#VALUE!</v>
      </c>
      <c r="F151" s="9" t="e">
        <f t="shared" si="2"/>
        <v>#VALUE!</v>
      </c>
      <c r="G151" s="9" t="e">
        <f t="shared" si="2"/>
        <v>#VALUE!</v>
      </c>
      <c r="H151" s="9">
        <f>+H150</f>
        <v>5000</v>
      </c>
    </row>
    <row r="152" spans="1:9">
      <c r="A152" s="1">
        <v>147</v>
      </c>
      <c r="D152" s="9"/>
      <c r="E152" s="9"/>
      <c r="F152" s="9"/>
      <c r="G152" s="9"/>
      <c r="H152" s="9"/>
    </row>
    <row r="153" spans="1:9">
      <c r="A153" s="1">
        <v>148</v>
      </c>
      <c r="B153" s="21" t="s">
        <v>130</v>
      </c>
      <c r="D153" s="9" t="e">
        <f>D151</f>
        <v>#VALUE!</v>
      </c>
      <c r="E153" s="9" t="e">
        <f t="shared" ref="E153:G153" si="3">E151</f>
        <v>#VALUE!</v>
      </c>
      <c r="F153" s="9" t="e">
        <f t="shared" si="3"/>
        <v>#VALUE!</v>
      </c>
      <c r="G153" s="9" t="e">
        <f t="shared" si="3"/>
        <v>#VALUE!</v>
      </c>
      <c r="H153" s="9">
        <f>+H151</f>
        <v>5000</v>
      </c>
    </row>
    <row r="154" spans="1:9" ht="15" thickBot="1">
      <c r="A154" s="1">
        <v>149</v>
      </c>
      <c r="D154" s="9"/>
      <c r="E154" s="9"/>
      <c r="F154" s="9"/>
      <c r="G154" s="9"/>
      <c r="H154" s="9"/>
    </row>
    <row r="155" spans="1:9" ht="15" thickBot="1">
      <c r="A155" s="1">
        <v>150</v>
      </c>
      <c r="B155" t="s">
        <v>131</v>
      </c>
      <c r="D155" s="17" t="e">
        <f>D153</f>
        <v>#VALUE!</v>
      </c>
      <c r="E155" s="17" t="e">
        <f t="shared" ref="E155:G155" si="4">E153</f>
        <v>#VALUE!</v>
      </c>
      <c r="F155" s="17" t="e">
        <f t="shared" si="4"/>
        <v>#VALUE!</v>
      </c>
      <c r="G155" s="17" t="e">
        <f t="shared" si="4"/>
        <v>#VALUE!</v>
      </c>
      <c r="H155" s="17">
        <f>+H153</f>
        <v>5000</v>
      </c>
    </row>
    <row r="156" spans="1:9">
      <c r="A156" s="1">
        <v>151</v>
      </c>
      <c r="C156" s="23"/>
      <c r="D156" s="9"/>
      <c r="E156" s="9"/>
      <c r="F156" s="9"/>
      <c r="G156" s="9"/>
      <c r="H156" s="9"/>
    </row>
    <row r="157" spans="1:9">
      <c r="A157" s="1">
        <v>152</v>
      </c>
      <c r="B157" s="21" t="s">
        <v>132</v>
      </c>
      <c r="C157" s="23"/>
      <c r="D157" s="9"/>
      <c r="E157" s="9"/>
      <c r="F157" s="9"/>
      <c r="G157" s="9"/>
      <c r="H157" s="9"/>
    </row>
    <row r="158" spans="1:9">
      <c r="A158" s="1">
        <v>153</v>
      </c>
      <c r="B158" s="22" t="s">
        <v>133</v>
      </c>
      <c r="D158" s="9"/>
      <c r="E158" s="9"/>
      <c r="F158" s="9"/>
      <c r="G158" s="9"/>
      <c r="H158" s="9"/>
    </row>
    <row r="159" spans="1:9" ht="15" thickBot="1">
      <c r="A159" s="1">
        <v>154</v>
      </c>
      <c r="B159" s="12" t="s">
        <v>134</v>
      </c>
      <c r="C159" s="2">
        <v>4100.8500000000004</v>
      </c>
      <c r="D159" s="10" t="e">
        <f>SUMIFS('[1]Pelorus Current Budget'!$G:$G,'[1]Pelorus Current Budget'!$A:$A,"72",'[1]Pelorus Current Budget'!$D:$D,C159)</f>
        <v>#VALUE!</v>
      </c>
      <c r="E159" s="10" t="e">
        <f>SUMIFS('[1]Pelorus Historic Actual'!$I:$I,'[1]Pelorus Historic Actual'!$A:$A,"72",'[1]Pelorus Historic Actual'!$C:$C,$C159)</f>
        <v>#VALUE!</v>
      </c>
      <c r="F159" s="10" t="e">
        <f>SUMIFS('[1]Pelorus Current Budget'!$I:$I,'[1]Pelorus Current Budget'!$A:$A,"72",'[1]Pelorus Current Budget'!$D:$D,$C159)</f>
        <v>#VALUE!</v>
      </c>
      <c r="G159" s="10" t="e">
        <f>SUMIFS('[1]Pelorus Current Budget'!$J:$J,'[1]Pelorus Current Budget'!$A:$A,"72",'[1]Pelorus Current Budget'!$D:$D,$C159)</f>
        <v>#VALUE!</v>
      </c>
      <c r="H159" s="10">
        <v>5000</v>
      </c>
    </row>
    <row r="160" spans="1:9">
      <c r="A160" s="1">
        <v>155</v>
      </c>
      <c r="B160" s="22" t="s">
        <v>135</v>
      </c>
      <c r="D160" s="9" t="e">
        <f>D159</f>
        <v>#VALUE!</v>
      </c>
      <c r="E160" s="9" t="e">
        <f t="shared" ref="E160:G160" si="5">E159</f>
        <v>#VALUE!</v>
      </c>
      <c r="F160" s="9" t="e">
        <f t="shared" si="5"/>
        <v>#VALUE!</v>
      </c>
      <c r="G160" s="9" t="e">
        <f t="shared" si="5"/>
        <v>#VALUE!</v>
      </c>
      <c r="H160" s="9">
        <f>+H159</f>
        <v>5000</v>
      </c>
    </row>
    <row r="161" spans="1:9" ht="15" thickBot="1">
      <c r="A161" s="1">
        <v>156</v>
      </c>
      <c r="D161" s="9"/>
      <c r="E161" s="9"/>
      <c r="F161" s="9"/>
      <c r="G161" s="9"/>
      <c r="H161" s="9"/>
    </row>
    <row r="162" spans="1:9" ht="15" thickBot="1">
      <c r="A162" s="1">
        <v>157</v>
      </c>
      <c r="B162" s="21" t="s">
        <v>136</v>
      </c>
      <c r="D162" s="17" t="e">
        <f>D160</f>
        <v>#VALUE!</v>
      </c>
      <c r="E162" s="17" t="e">
        <f t="shared" ref="E162:G162" si="6">E160</f>
        <v>#VALUE!</v>
      </c>
      <c r="F162" s="17" t="e">
        <f t="shared" si="6"/>
        <v>#VALUE!</v>
      </c>
      <c r="G162" s="17" t="e">
        <f t="shared" si="6"/>
        <v>#VALUE!</v>
      </c>
      <c r="H162" s="17">
        <f>+H160</f>
        <v>5000</v>
      </c>
    </row>
    <row r="163" spans="1:9" ht="15" thickBot="1">
      <c r="A163" s="1">
        <v>158</v>
      </c>
      <c r="D163" s="4"/>
      <c r="E163" s="4"/>
      <c r="F163" s="4"/>
      <c r="G163" s="4"/>
      <c r="H163" s="4"/>
    </row>
    <row r="164" spans="1:9" ht="15" thickBot="1">
      <c r="A164" s="1">
        <v>159</v>
      </c>
      <c r="B164" t="s">
        <v>118</v>
      </c>
      <c r="D164" s="19" t="e">
        <f>D155-D162</f>
        <v>#VALUE!</v>
      </c>
      <c r="E164" s="19" t="e">
        <f t="shared" ref="E164:G164" si="7">E155-E162</f>
        <v>#VALUE!</v>
      </c>
      <c r="F164" s="19" t="e">
        <f t="shared" si="7"/>
        <v>#VALUE!</v>
      </c>
      <c r="G164" s="19" t="e">
        <f t="shared" si="7"/>
        <v>#VALUE!</v>
      </c>
      <c r="H164" s="19">
        <f>H155-H162</f>
        <v>0</v>
      </c>
    </row>
    <row r="165" spans="1:9" ht="15" thickTop="1">
      <c r="A165" s="1">
        <v>160</v>
      </c>
    </row>
    <row r="167" spans="1:9">
      <c r="A167" s="1">
        <v>161</v>
      </c>
    </row>
    <row r="168" spans="1:9" ht="15">
      <c r="A168" s="1">
        <v>160</v>
      </c>
      <c r="B168" s="20" t="s">
        <v>137</v>
      </c>
      <c r="D168" s="4"/>
      <c r="E168" s="4"/>
      <c r="F168" s="4"/>
      <c r="G168" s="4"/>
      <c r="H168" s="4"/>
    </row>
    <row r="169" spans="1:9" ht="30.75" thickBot="1">
      <c r="A169" s="1">
        <v>161</v>
      </c>
      <c r="D169" s="7" t="s">
        <v>120</v>
      </c>
      <c r="E169" s="7" t="s">
        <v>121</v>
      </c>
      <c r="F169" s="7" t="s">
        <v>122</v>
      </c>
      <c r="G169" s="7" t="s">
        <v>123</v>
      </c>
      <c r="H169" s="7" t="s">
        <v>124</v>
      </c>
      <c r="I169" s="8" t="s">
        <v>6</v>
      </c>
    </row>
    <row r="170" spans="1:9">
      <c r="A170" s="1">
        <v>162</v>
      </c>
      <c r="B170" t="s">
        <v>7</v>
      </c>
      <c r="D170" s="9"/>
      <c r="E170" s="9"/>
      <c r="F170" s="9"/>
      <c r="G170" s="9"/>
      <c r="H170" s="9"/>
    </row>
    <row r="171" spans="1:9">
      <c r="A171" s="1">
        <v>163</v>
      </c>
      <c r="B171" t="s">
        <v>8</v>
      </c>
      <c r="D171" s="9"/>
      <c r="E171" s="9"/>
      <c r="F171" s="9"/>
      <c r="G171" s="9"/>
      <c r="H171" s="9"/>
    </row>
    <row r="172" spans="1:9">
      <c r="B172" t="s">
        <v>138</v>
      </c>
      <c r="D172" s="9">
        <v>0</v>
      </c>
      <c r="E172" s="9">
        <v>0</v>
      </c>
      <c r="F172" s="9">
        <v>0</v>
      </c>
      <c r="G172" s="9">
        <v>10295</v>
      </c>
      <c r="H172" s="9">
        <f>800*12</f>
        <v>9600</v>
      </c>
    </row>
    <row r="173" spans="1:9">
      <c r="B173" t="s">
        <v>139</v>
      </c>
      <c r="D173" s="9">
        <v>0</v>
      </c>
      <c r="E173" s="9">
        <v>0</v>
      </c>
      <c r="F173" s="9">
        <v>0</v>
      </c>
      <c r="G173" s="9">
        <v>56151</v>
      </c>
      <c r="H173" s="9">
        <f>9000*12</f>
        <v>108000</v>
      </c>
    </row>
    <row r="174" spans="1:9">
      <c r="B174" t="s">
        <v>140</v>
      </c>
      <c r="D174" s="9">
        <v>0</v>
      </c>
      <c r="E174" s="9">
        <v>0</v>
      </c>
      <c r="F174" s="9">
        <v>0</v>
      </c>
      <c r="G174" s="9">
        <v>56049</v>
      </c>
      <c r="H174" s="9">
        <f>9000*12</f>
        <v>108000</v>
      </c>
    </row>
    <row r="175" spans="1:9">
      <c r="A175" s="1">
        <v>165</v>
      </c>
      <c r="B175" t="s">
        <v>141</v>
      </c>
      <c r="C175" s="2">
        <v>3100.0010000000002</v>
      </c>
      <c r="D175" s="9"/>
      <c r="E175" s="9"/>
      <c r="F175" s="9">
        <v>0</v>
      </c>
      <c r="G175" s="9">
        <v>33835</v>
      </c>
      <c r="H175" s="9">
        <f>3000*4</f>
        <v>12000</v>
      </c>
    </row>
    <row r="176" spans="1:9">
      <c r="B176" t="s">
        <v>148</v>
      </c>
      <c r="C176" s="2">
        <v>3100.0010000000002</v>
      </c>
      <c r="D176" s="9"/>
      <c r="E176" s="9"/>
      <c r="F176" s="9">
        <v>0</v>
      </c>
      <c r="G176" s="9">
        <v>682646</v>
      </c>
      <c r="H176" s="9">
        <v>0</v>
      </c>
    </row>
    <row r="177" spans="1:8">
      <c r="B177" t="s">
        <v>149</v>
      </c>
      <c r="C177" s="2">
        <v>3100.0010000000002</v>
      </c>
      <c r="D177" s="9"/>
      <c r="E177" s="9"/>
      <c r="F177" s="9">
        <v>0</v>
      </c>
      <c r="G177" s="9">
        <v>567</v>
      </c>
      <c r="H177" s="9">
        <v>0</v>
      </c>
    </row>
    <row r="178" spans="1:8" ht="15" thickBot="1">
      <c r="B178" t="s">
        <v>147</v>
      </c>
      <c r="D178" s="9"/>
      <c r="E178" s="9"/>
      <c r="F178" s="9">
        <v>0</v>
      </c>
      <c r="G178" s="9">
        <v>14582</v>
      </c>
      <c r="H178" s="10">
        <f>750*12</f>
        <v>9000</v>
      </c>
    </row>
    <row r="179" spans="1:8">
      <c r="A179" s="1">
        <v>166</v>
      </c>
      <c r="B179" t="s">
        <v>20</v>
      </c>
      <c r="D179" s="14">
        <f>SUM(D172:D178)</f>
        <v>0</v>
      </c>
      <c r="E179" s="14">
        <f t="shared" ref="E179:H179" si="8">SUM(E172:E178)</f>
        <v>0</v>
      </c>
      <c r="F179" s="14">
        <f t="shared" si="8"/>
        <v>0</v>
      </c>
      <c r="G179" s="14">
        <f t="shared" si="8"/>
        <v>854125</v>
      </c>
      <c r="H179" s="9">
        <f t="shared" si="8"/>
        <v>246600</v>
      </c>
    </row>
    <row r="180" spans="1:8" ht="15" thickBot="1">
      <c r="A180" s="1">
        <v>167</v>
      </c>
      <c r="D180" s="9"/>
      <c r="E180" s="9"/>
      <c r="F180" s="9"/>
      <c r="G180" s="9"/>
      <c r="H180" s="9"/>
    </row>
    <row r="181" spans="1:8" ht="15" thickBot="1">
      <c r="B181" t="s">
        <v>72</v>
      </c>
      <c r="C181" s="24"/>
      <c r="D181" s="17">
        <f t="shared" ref="D181:G181" si="9">D179</f>
        <v>0</v>
      </c>
      <c r="E181" s="17">
        <f t="shared" si="9"/>
        <v>0</v>
      </c>
      <c r="F181" s="17">
        <f t="shared" si="9"/>
        <v>0</v>
      </c>
      <c r="G181" s="17">
        <f t="shared" si="9"/>
        <v>854125</v>
      </c>
      <c r="H181" s="17">
        <f>H179</f>
        <v>246600</v>
      </c>
    </row>
    <row r="182" spans="1:8">
      <c r="A182" s="1">
        <v>173</v>
      </c>
      <c r="D182" s="4"/>
      <c r="E182" s="4"/>
      <c r="F182" s="4"/>
      <c r="G182" s="4"/>
      <c r="H182" s="4"/>
    </row>
    <row r="183" spans="1:8">
      <c r="A183" s="1">
        <v>174</v>
      </c>
      <c r="B183" t="s">
        <v>73</v>
      </c>
      <c r="D183" s="4"/>
      <c r="E183" s="4"/>
      <c r="F183" s="4"/>
      <c r="G183" s="4"/>
      <c r="H183" s="4"/>
    </row>
    <row r="184" spans="1:8">
      <c r="A184" s="1">
        <v>175</v>
      </c>
      <c r="B184" t="s">
        <v>142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</row>
    <row r="185" spans="1:8">
      <c r="B185" t="s">
        <v>150</v>
      </c>
      <c r="D185" s="9">
        <v>0</v>
      </c>
      <c r="E185" s="9">
        <v>0</v>
      </c>
      <c r="F185" s="9">
        <v>0</v>
      </c>
      <c r="G185" s="9">
        <v>682646</v>
      </c>
      <c r="H185" s="9">
        <v>0</v>
      </c>
    </row>
    <row r="186" spans="1:8" ht="15" thickBot="1">
      <c r="A186" s="1">
        <v>176</v>
      </c>
      <c r="B186" t="s">
        <v>143</v>
      </c>
      <c r="C186" s="2">
        <v>4100.8500000000004</v>
      </c>
      <c r="D186" s="10">
        <v>0</v>
      </c>
      <c r="E186" s="10">
        <v>0</v>
      </c>
      <c r="F186" s="9">
        <v>0</v>
      </c>
      <c r="G186" s="9">
        <v>0</v>
      </c>
      <c r="H186" s="9">
        <v>0</v>
      </c>
    </row>
    <row r="187" spans="1:8">
      <c r="A187" s="1">
        <v>177</v>
      </c>
      <c r="B187" t="s">
        <v>144</v>
      </c>
      <c r="D187" s="14">
        <f>D186</f>
        <v>0</v>
      </c>
      <c r="E187" s="14">
        <f>E186</f>
        <v>0</v>
      </c>
      <c r="F187" s="14">
        <f>F186</f>
        <v>0</v>
      </c>
      <c r="G187" s="14">
        <f>+G185</f>
        <v>682646</v>
      </c>
      <c r="H187" s="14">
        <f>H186+H184</f>
        <v>0</v>
      </c>
    </row>
    <row r="188" spans="1:8" ht="15" thickBot="1">
      <c r="D188" s="9"/>
      <c r="E188" s="9"/>
      <c r="F188" s="9"/>
      <c r="G188" s="9"/>
      <c r="H188" s="9"/>
    </row>
    <row r="189" spans="1:8" ht="15" thickBot="1">
      <c r="A189" s="1">
        <v>179</v>
      </c>
      <c r="B189" t="s">
        <v>117</v>
      </c>
      <c r="D189" s="17">
        <f>D187</f>
        <v>0</v>
      </c>
      <c r="E189" s="17">
        <f>E187</f>
        <v>0</v>
      </c>
      <c r="F189" s="17">
        <f t="shared" ref="F189:H189" si="10">F187</f>
        <v>0</v>
      </c>
      <c r="G189" s="17">
        <f t="shared" si="10"/>
        <v>682646</v>
      </c>
      <c r="H189" s="17">
        <f t="shared" si="10"/>
        <v>0</v>
      </c>
    </row>
    <row r="190" spans="1:8">
      <c r="A190" s="1">
        <v>180</v>
      </c>
      <c r="D190" s="4"/>
      <c r="E190" s="4"/>
      <c r="F190" s="4"/>
      <c r="G190" s="4"/>
      <c r="H190" s="4"/>
    </row>
    <row r="191" spans="1:8" ht="15" thickBot="1">
      <c r="A191" s="1">
        <v>181</v>
      </c>
      <c r="B191" s="25" t="s">
        <v>118</v>
      </c>
      <c r="D191" s="26">
        <f>D181-D189</f>
        <v>0</v>
      </c>
      <c r="E191" s="26">
        <f t="shared" ref="E191:H191" si="11">E181-E189</f>
        <v>0</v>
      </c>
      <c r="F191" s="26">
        <f t="shared" si="11"/>
        <v>0</v>
      </c>
      <c r="G191" s="26">
        <f t="shared" si="11"/>
        <v>171479</v>
      </c>
      <c r="H191" s="26">
        <f t="shared" si="11"/>
        <v>246600</v>
      </c>
    </row>
    <row r="192" spans="1:8" ht="15" thickTop="1"/>
  </sheetData>
  <pageMargins left="0.7" right="0.7" top="1" bottom="0.75" header="0.3" footer="0.3"/>
  <pageSetup scale="72" fitToHeight="0" orientation="landscape" r:id="rId1"/>
  <headerFooter>
    <oddHeader xml:space="preserve">&amp;C&amp;"-,Bold"&amp;12  </oddHeader>
  </headerFooter>
  <rowBreaks count="2" manualBreakCount="2">
    <brk id="144" max="16383" man="1"/>
    <brk id="1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White City</vt:lpstr>
      <vt:lpstr>'White City'!Print_Area</vt:lpstr>
      <vt:lpstr>'White City'!Print_Titles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Hoffman</dc:creator>
  <cp:lastModifiedBy>Windows User</cp:lastModifiedBy>
  <dcterms:created xsi:type="dcterms:W3CDTF">2025-06-10T15:37:13Z</dcterms:created>
  <dcterms:modified xsi:type="dcterms:W3CDTF">2025-06-12T20:45:05Z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2025-06-10T15:37:22Z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fac3e0b8-c4a6-4120-b366-ee6cb2fb76a8</vt:lpwstr>
  </property>
  <property fmtid="{D5CDD505-2E9C-101B-9397-08002B2CF9AE}" pid="7" name="MSIP_Label_defa4170-0d19-0005-0004-bc88714345d2_ActionId">
    <vt:lpwstr>944dbf91-02b2-45d3-ae77-ff78d36989a7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