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tion - Melissa\Library Board\Library Board 2024\9 Sep 2024 Board Meeting\9 Sep 2024 Attachments\"/>
    </mc:Choice>
  </mc:AlternateContent>
  <xr:revisionPtr revIDLastSave="0" documentId="8_{0DD03FBB-BFD7-459E-82B9-2726CBC95E40}" xr6:coauthVersionLast="47" xr6:coauthVersionMax="47" xr10:uidLastSave="{00000000-0000-0000-0000-000000000000}"/>
  <bookViews>
    <workbookView xWindow="9735" yWindow="3750" windowWidth="26700" windowHeight="16845" xr2:uid="{00000000-000D-0000-FFFF-FFFF00000000}"/>
  </bookViews>
  <sheets>
    <sheet name="Expense Summary" sheetId="1" r:id="rId1"/>
    <sheet name="Revenue Summary" sheetId="2" r:id="rId2"/>
    <sheet name="Capital Project Summary" sheetId="3" r:id="rId3"/>
  </sheets>
  <definedNames>
    <definedName name="_xlnm.Print_Area" localSheetId="2">'Capital Project Summary'!$A$1:$G$33</definedName>
    <definedName name="_xlnm.Print_Area" localSheetId="0">'Expense Summary'!$A$1:$F$111</definedName>
    <definedName name="_xlnm.Print_Area" localSheetId="1">'Revenue Summary'!$A$1:$F$22</definedName>
    <definedName name="_xlnm.Print_Titles" localSheetId="0">'Expense Summary'!$4:$4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0" i="1" l="1"/>
  <c r="E111" i="1" s="1"/>
  <c r="D110" i="1"/>
  <c r="C110" i="1"/>
  <c r="B110" i="1"/>
  <c r="B111" i="1" s="1"/>
  <c r="F109" i="1"/>
  <c r="F108" i="1"/>
  <c r="F107" i="1"/>
  <c r="F106" i="1"/>
  <c r="F105" i="1"/>
  <c r="F104" i="1"/>
  <c r="F103" i="1"/>
  <c r="F102" i="1"/>
  <c r="F101" i="1"/>
  <c r="F100" i="1"/>
  <c r="F99" i="1"/>
  <c r="E98" i="1"/>
  <c r="D98" i="1"/>
  <c r="C98" i="1"/>
  <c r="C111" i="1" s="1"/>
  <c r="B98" i="1"/>
  <c r="F97" i="1"/>
  <c r="F96" i="1"/>
  <c r="E95" i="1"/>
  <c r="D95" i="1"/>
  <c r="C95" i="1"/>
  <c r="B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E24" i="1"/>
  <c r="D24" i="1"/>
  <c r="C24" i="1"/>
  <c r="B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4" i="1" s="1"/>
  <c r="F5" i="1"/>
  <c r="F110" i="1" l="1"/>
  <c r="F95" i="1"/>
  <c r="D111" i="1"/>
  <c r="F98" i="1"/>
  <c r="F111" i="1" l="1"/>
</calcChain>
</file>

<file path=xl/sharedStrings.xml><?xml version="1.0" encoding="utf-8"?>
<sst xmlns="http://schemas.openxmlformats.org/spreadsheetml/2006/main" count="300" uniqueCount="176">
  <si>
    <t>Salt Lake County Library</t>
  </si>
  <si>
    <t>2025 Expense Budget Request</t>
  </si>
  <si>
    <t>2024 Expense Budget</t>
  </si>
  <si>
    <t>1X or Future Year Adjustments</t>
  </si>
  <si>
    <t xml:space="preserve"> 2025 Adjusted Base Expense Budget</t>
  </si>
  <si>
    <t>Total 2025 Expense Budget Request</t>
  </si>
  <si>
    <t>New Requests</t>
  </si>
  <si>
    <t>501005 - Cost Of Materials Sold</t>
  </si>
  <si>
    <t>601020 - Lump Sum Vacation Pay</t>
  </si>
  <si>
    <t>601025 - Lump Sum Sick Pay</t>
  </si>
  <si>
    <t>601030 - Permanent And Provisional</t>
  </si>
  <si>
    <t>601040 - Time Limited Employee</t>
  </si>
  <si>
    <t>601050 - Temporary,Seasonal,Emergency</t>
  </si>
  <si>
    <t>601065 - Overtime</t>
  </si>
  <si>
    <t>601075 - Civilian Environmental Pay</t>
  </si>
  <si>
    <t>601095 - Personnel Underexpend</t>
  </si>
  <si>
    <t>603005 - Social Security Taxes</t>
  </si>
  <si>
    <t>603006 - FICA- Temporary Employee</t>
  </si>
  <si>
    <t>603025 - Retirement Or Pension Contrib</t>
  </si>
  <si>
    <t>603040 - Ltd Contributions</t>
  </si>
  <si>
    <t>603045 - Supplemental Retirement (401K)</t>
  </si>
  <si>
    <t>603050 - Health Insurance Premiums</t>
  </si>
  <si>
    <t>603055 - Employee Serv Res Fund Charges</t>
  </si>
  <si>
    <t>603056 - OPEB- Current Year</t>
  </si>
  <si>
    <t>605026 - Employee Awards-Gift Cards</t>
  </si>
  <si>
    <t>607005 - Janitorial Supplies &amp; Service</t>
  </si>
  <si>
    <t>607010 - Maintenance - Grounds</t>
  </si>
  <si>
    <t>607015 - Maintenance - Buildings</t>
  </si>
  <si>
    <t>607020 - Consumable Parts</t>
  </si>
  <si>
    <t>607025 - Maint - Plumbing,Heat,&amp; Ac</t>
  </si>
  <si>
    <t>607030 - Maintenance - Other</t>
  </si>
  <si>
    <t>607040 - Facilities Management Charges</t>
  </si>
  <si>
    <t>609005 - Food Provisions</t>
  </si>
  <si>
    <t>609010 - Clothing Provisions</t>
  </si>
  <si>
    <t>609015 - Dining And Kitchen Supplies</t>
  </si>
  <si>
    <t>609020 - Bedding And Linen</t>
  </si>
  <si>
    <t>609030 - Medical Supplies</t>
  </si>
  <si>
    <t>609035 - Safety Supplies</t>
  </si>
  <si>
    <t>609060 - Identification Supplies</t>
  </si>
  <si>
    <t>611005 - Subscriptions &amp; Memberships</t>
  </si>
  <si>
    <t>611006 - Digital Content Databases</t>
  </si>
  <si>
    <t>611007 - Digital Materials-Magazines</t>
  </si>
  <si>
    <t>611010 - Physical Materials-Books</t>
  </si>
  <si>
    <t>611011 - Digital Materials-Books</t>
  </si>
  <si>
    <t>611015 - Education &amp; Training Serv/Supp</t>
  </si>
  <si>
    <t>611025 - Physical Material-Audio/Visual</t>
  </si>
  <si>
    <t>611026 - Digital Materials-Audio/Visual</t>
  </si>
  <si>
    <t>611030 - Art And Photographic Supplies</t>
  </si>
  <si>
    <t>611035 - Library Book Supplies</t>
  </si>
  <si>
    <t>613005 - Printing Charges</t>
  </si>
  <si>
    <t>613015 - Printing Supplies</t>
  </si>
  <si>
    <t>613020 - Development Advertising</t>
  </si>
  <si>
    <t>613025 - Contracted Printings</t>
  </si>
  <si>
    <t>615005 - Office Supplies</t>
  </si>
  <si>
    <t>615015 - Computer Supplies</t>
  </si>
  <si>
    <t>615016 - Computer Software Subscription</t>
  </si>
  <si>
    <t>615020 - Computer Software &lt;$5,000</t>
  </si>
  <si>
    <t>615025 - Computers &amp; Components &lt;$5000</t>
  </si>
  <si>
    <t>615030 - Communication Equip-Noncapital</t>
  </si>
  <si>
    <t>615035 - Small Equipment (Non-Computer)</t>
  </si>
  <si>
    <t>615040 - Postage</t>
  </si>
  <si>
    <t>615050 - Meals &amp; Refreshments</t>
  </si>
  <si>
    <t>615055 - Volunteer Awards</t>
  </si>
  <si>
    <t>615065 - Credit Card Charges</t>
  </si>
  <si>
    <t>617005 - Maintenance - Office Equip</t>
  </si>
  <si>
    <t>617010 - Maint - Machinery And Equip</t>
  </si>
  <si>
    <t>617015 - Maintenance - Software</t>
  </si>
  <si>
    <t>617025 - Parts Purchases</t>
  </si>
  <si>
    <t>617035 - Maint - Autos &amp; Equip-Fleet</t>
  </si>
  <si>
    <t>619005 - Gasoline, Diesel, Oil &amp; Grease</t>
  </si>
  <si>
    <t>619015 - Mileage Allowance</t>
  </si>
  <si>
    <t>619025 - Travel &amp; Transprtatn-Employees</t>
  </si>
  <si>
    <t>619035 - Vehicle Rental Charges</t>
  </si>
  <si>
    <t>619045 - Vehicle Replacement Charges</t>
  </si>
  <si>
    <t>621005 - Heat And Fuel</t>
  </si>
  <si>
    <t>621010 - Light And Power</t>
  </si>
  <si>
    <t>621015 - Water And Sewer</t>
  </si>
  <si>
    <t>621020 - Telephone</t>
  </si>
  <si>
    <t>621025 - Mobile Telephone</t>
  </si>
  <si>
    <t>633010 - Rent - Buildings</t>
  </si>
  <si>
    <t>633015 - Rent - Equipment</t>
  </si>
  <si>
    <t>633025 - Miscellaneous Rental Charges</t>
  </si>
  <si>
    <t>639025 - Other Professional Fees</t>
  </si>
  <si>
    <t>639045 - Contracted Labor/Projects</t>
  </si>
  <si>
    <t>641005 - Shop,Crew,&amp;Deputy Small Tools</t>
  </si>
  <si>
    <t>641025 - Insecticides,Herbicides&amp;Pesti</t>
  </si>
  <si>
    <t>643015 - Road Salt</t>
  </si>
  <si>
    <t>645005 - Contract Hauling</t>
  </si>
  <si>
    <t>645010 - Dumping Fees</t>
  </si>
  <si>
    <t>657005 - Insurance</t>
  </si>
  <si>
    <t>659005 - Costs In Handling Collections</t>
  </si>
  <si>
    <t>661005 - Tax Anticipation Interest</t>
  </si>
  <si>
    <t>684020 - Principal Payments- SBITA</t>
  </si>
  <si>
    <t>687001 - Interest Expense- SBITA</t>
  </si>
  <si>
    <t>693020 - Interfund Charges</t>
  </si>
  <si>
    <t>679005 - Office Furn, Equip,Softwr&gt;5000</t>
  </si>
  <si>
    <t>679020 - Machinery And Equipment</t>
  </si>
  <si>
    <t>663010 - Council Overhead Cost</t>
  </si>
  <si>
    <t>663015 - Mayor Overhead Cost</t>
  </si>
  <si>
    <t>663025 - Auditor Overhead Cost</t>
  </si>
  <si>
    <t>663030 - District Attorney Overhead Cos</t>
  </si>
  <si>
    <t>663035 - Real Estate Overhead Cost</t>
  </si>
  <si>
    <t>663040 - Info Services Overhead Cost</t>
  </si>
  <si>
    <t>663045 - Purchasing Overhead Cost</t>
  </si>
  <si>
    <t>663050 - Human Resources Overhead Cost</t>
  </si>
  <si>
    <t>663055 - Gov'T Immunity Overhead Cost</t>
  </si>
  <si>
    <t>663060 - Records Managmnt Overhead Cost</t>
  </si>
  <si>
    <t>663070 - Mayor Finance Overhead Cost</t>
  </si>
  <si>
    <t>Grand Total</t>
  </si>
  <si>
    <t>Account</t>
  </si>
  <si>
    <t>2024 Revenue Budget</t>
  </si>
  <si>
    <t xml:space="preserve"> 2025 Adjusted Base Revenue Budget</t>
  </si>
  <si>
    <t>Total 2025 Revenue Budget Request</t>
  </si>
  <si>
    <t>401005 - General Property Tax</t>
  </si>
  <si>
    <t>401020 - Late Fees Prior Yr Redemptions</t>
  </si>
  <si>
    <t>401025 - Prior Year Redemptions</t>
  </si>
  <si>
    <t>401030 - Motor Veh Fee In Lieu Of Taxes</t>
  </si>
  <si>
    <t>401035 - Tax Increment Revenue</t>
  </si>
  <si>
    <t>411000 - State Government Grants</t>
  </si>
  <si>
    <t>415000 - Federal Government Grants</t>
  </si>
  <si>
    <t>421370 - Miscellaneous Revenue</t>
  </si>
  <si>
    <t>425010 - Restitution</t>
  </si>
  <si>
    <t>425045 - Library Fines &amp; Forfeitures</t>
  </si>
  <si>
    <t>427010 - Rental Income</t>
  </si>
  <si>
    <t>429005 - Interest - Time Deposits</t>
  </si>
  <si>
    <t>429010 - Int-Tax Pool</t>
  </si>
  <si>
    <t>429015 - Interest-Miscellaneous</t>
  </si>
  <si>
    <t>431160 - Interfund Revenue</t>
  </si>
  <si>
    <t>441005 - Sale-Mtrls,Supl,Cntrl Assets</t>
  </si>
  <si>
    <t>720005 - OFS Transfers In</t>
  </si>
  <si>
    <t>Library Capital Projects Requested for 2025 Budget</t>
  </si>
  <si>
    <t>New</t>
  </si>
  <si>
    <t>Addition / Reduction</t>
  </si>
  <si>
    <t>Re-budget</t>
  </si>
  <si>
    <t>Transfer</t>
  </si>
  <si>
    <t>Total Project Budget</t>
  </si>
  <si>
    <t>Fund: 360 - Library Fund</t>
  </si>
  <si>
    <t>-</t>
  </si>
  <si>
    <t>Department ID: 2500990000 - Library Capital Projects</t>
  </si>
  <si>
    <t>Total New Projects for 2025</t>
  </si>
  <si>
    <t>Rebudget</t>
  </si>
  <si>
    <t>Total existing projects rebudget</t>
  </si>
  <si>
    <t>Fund: 485 - 2019 Library MBA Bond Proj Fnd</t>
  </si>
  <si>
    <t>Department ID: 5268000000 - Granite Branch</t>
  </si>
  <si>
    <t>Department ID: 5273001000 - Library Bond Administration</t>
  </si>
  <si>
    <t>System-wide Concrete Repair</t>
  </si>
  <si>
    <t xml:space="preserve"> Draper HVAC Replacement</t>
  </si>
  <si>
    <t xml:space="preserve"> Draper Book Sorter Replacement</t>
  </si>
  <si>
    <t>Herriman Heat Pump Replacement</t>
  </si>
  <si>
    <t xml:space="preserve"> Hunter Amphitheatre Canopy</t>
  </si>
  <si>
    <t xml:space="preserve"> South Jordan HVAC Replacement</t>
  </si>
  <si>
    <t xml:space="preserve"> Viridian Theatrical Lighting Upgrade</t>
  </si>
  <si>
    <t xml:space="preserve"> West Jordan HVAC Commissioning</t>
  </si>
  <si>
    <t xml:space="preserve"> Overhead</t>
  </si>
  <si>
    <t xml:space="preserve"> Bingham Creek Irrigation System</t>
  </si>
  <si>
    <t>Concrete Repair System-wide</t>
  </si>
  <si>
    <t xml:space="preserve"> Granite LIbrary</t>
  </si>
  <si>
    <t>Library Bldg Programming</t>
  </si>
  <si>
    <t xml:space="preserve"> Magna LED Lighting Upgrade</t>
  </si>
  <si>
    <t>South Jordan  Parking Lot Slurry Seal</t>
  </si>
  <si>
    <t xml:space="preserve"> System-wide Xeriscaping-BCR &amp; Park Strips</t>
  </si>
  <si>
    <t xml:space="preserve"> Taylorsville Front Entrance Remodel </t>
  </si>
  <si>
    <t>Bingham Creek Book Drop Implementation</t>
  </si>
  <si>
    <t xml:space="preserve">West Jordan Boiler Replacement </t>
  </si>
  <si>
    <t>West Jordan Cooling Tower Maintenance</t>
  </si>
  <si>
    <t>West Jordan/Viridian LED Lighting Upgrade</t>
  </si>
  <si>
    <t xml:space="preserve"> Magna Public Restroom Remodel </t>
  </si>
  <si>
    <t>Bingham Creek Parking Lot Overlay</t>
  </si>
  <si>
    <t>West Jordan Security Camera Replacement</t>
  </si>
  <si>
    <t xml:space="preserve">South Jordan Sorter Replacement </t>
  </si>
  <si>
    <t>Magna/Draper/West Jordan Slider Door Replacement</t>
  </si>
  <si>
    <t>Bingham Creek/Millcreek/Herriman Carpet Replacement</t>
  </si>
  <si>
    <t>Draper/Sandy Slurry Seal Parking Lots</t>
  </si>
  <si>
    <t>Bingham Creek Xeriscaping</t>
  </si>
  <si>
    <t>2025 Revenue Budget Request</t>
  </si>
  <si>
    <t>Account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</si>
</sst>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;[Red]\(#,##0\);0"/>
  </numFmts>
  <fonts count="9" x14ac:knownFonts="1"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FFFFFF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94969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44" fontId="0" fillId="0" borderId="0" xfId="1" applyFont="1"/>
    <xf numFmtId="44" fontId="0" fillId="0" borderId="0" xfId="0" applyNumberFormat="1"/>
    <xf numFmtId="0" fontId="0" fillId="0" borderId="2" xfId="0" applyBorder="1"/>
    <xf numFmtId="44" fontId="0" fillId="0" borderId="2" xfId="1" applyFont="1" applyBorder="1"/>
    <xf numFmtId="0" fontId="3" fillId="0" borderId="0" xfId="0" applyFont="1" applyAlignment="1">
      <alignment horizontal="center"/>
    </xf>
    <xf numFmtId="44" fontId="0" fillId="0" borderId="2" xfId="0" applyNumberFormat="1" applyBorder="1"/>
    <xf numFmtId="44" fontId="1" fillId="2" borderId="3" xfId="1" applyFont="1" applyFill="1" applyBorder="1"/>
    <xf numFmtId="0" fontId="4" fillId="3" borderId="0" xfId="0" applyFont="1" applyFill="1" applyAlignment="1">
      <alignment horizontal="left"/>
    </xf>
    <xf numFmtId="164" fontId="4" fillId="3" borderId="5" xfId="0" applyNumberFormat="1" applyFont="1" applyFill="1" applyBorder="1" applyAlignment="1">
      <alignment horizontal="right"/>
    </xf>
    <xf numFmtId="44" fontId="5" fillId="3" borderId="5" xfId="1" applyFont="1" applyFill="1" applyBorder="1" applyAlignment="1">
      <alignment horizontal="right"/>
    </xf>
    <xf numFmtId="49" fontId="5" fillId="3" borderId="6" xfId="0" applyNumberFormat="1" applyFont="1" applyFill="1" applyBorder="1" applyAlignment="1">
      <alignment horizontal="left" wrapText="1"/>
    </xf>
    <xf numFmtId="164" fontId="4" fillId="3" borderId="6" xfId="0" applyNumberFormat="1" applyFont="1" applyFill="1" applyBorder="1" applyAlignment="1">
      <alignment horizontal="right"/>
    </xf>
    <xf numFmtId="44" fontId="5" fillId="3" borderId="6" xfId="1" applyFont="1" applyFill="1" applyBorder="1" applyAlignment="1">
      <alignment horizontal="right"/>
    </xf>
    <xf numFmtId="49" fontId="6" fillId="4" borderId="0" xfId="0" applyNumberFormat="1" applyFont="1" applyFill="1" applyAlignment="1">
      <alignment horizontal="left" wrapText="1"/>
    </xf>
    <xf numFmtId="164" fontId="6" fillId="4" borderId="0" xfId="0" applyNumberFormat="1" applyFont="1" applyFill="1" applyAlignment="1">
      <alignment horizontal="right"/>
    </xf>
    <xf numFmtId="44" fontId="6" fillId="4" borderId="0" xfId="1" applyFont="1" applyFill="1" applyAlignment="1">
      <alignment horizontal="right"/>
    </xf>
    <xf numFmtId="49" fontId="6" fillId="3" borderId="0" xfId="0" applyNumberFormat="1" applyFont="1" applyFill="1" applyAlignment="1">
      <alignment horizontal="left" wrapText="1"/>
    </xf>
    <xf numFmtId="164" fontId="6" fillId="3" borderId="0" xfId="0" applyNumberFormat="1" applyFont="1" applyFill="1" applyAlignment="1">
      <alignment horizontal="right"/>
    </xf>
    <xf numFmtId="44" fontId="6" fillId="3" borderId="0" xfId="1" applyFont="1" applyFill="1" applyAlignment="1">
      <alignment horizontal="right"/>
    </xf>
    <xf numFmtId="49" fontId="7" fillId="3" borderId="5" xfId="0" applyNumberFormat="1" applyFont="1" applyFill="1" applyBorder="1" applyAlignment="1">
      <alignment horizontal="left" wrapText="1"/>
    </xf>
    <xf numFmtId="44" fontId="4" fillId="3" borderId="0" xfId="1" applyFont="1" applyFill="1" applyAlignment="1">
      <alignment horizontal="left"/>
    </xf>
    <xf numFmtId="0" fontId="8" fillId="3" borderId="0" xfId="0" applyFont="1" applyFill="1" applyAlignment="1">
      <alignment horizontal="left"/>
    </xf>
    <xf numFmtId="49" fontId="7" fillId="3" borderId="4" xfId="0" applyNumberFormat="1" applyFont="1" applyFill="1" applyBorder="1" applyAlignment="1">
      <alignment horizontal="left" wrapText="1"/>
    </xf>
    <xf numFmtId="49" fontId="7" fillId="3" borderId="4" xfId="0" applyNumberFormat="1" applyFont="1" applyFill="1" applyBorder="1" applyAlignment="1">
      <alignment horizontal="center" wrapText="1"/>
    </xf>
    <xf numFmtId="44" fontId="7" fillId="3" borderId="4" xfId="1" applyFont="1" applyFill="1" applyBorder="1" applyAlignment="1">
      <alignment horizontal="center" wrapText="1"/>
    </xf>
    <xf numFmtId="164" fontId="8" fillId="3" borderId="5" xfId="0" applyNumberFormat="1" applyFont="1" applyFill="1" applyBorder="1" applyAlignment="1">
      <alignment horizontal="right"/>
    </xf>
    <xf numFmtId="44" fontId="7" fillId="3" borderId="5" xfId="1" applyFont="1" applyFill="1" applyBorder="1" applyAlignment="1">
      <alignment horizontal="right"/>
    </xf>
    <xf numFmtId="49" fontId="7" fillId="3" borderId="6" xfId="0" applyNumberFormat="1" applyFont="1" applyFill="1" applyBorder="1" applyAlignment="1">
      <alignment horizontal="left" wrapText="1"/>
    </xf>
    <xf numFmtId="164" fontId="8" fillId="3" borderId="6" xfId="0" applyNumberFormat="1" applyFont="1" applyFill="1" applyBorder="1" applyAlignment="1">
      <alignment horizontal="right"/>
    </xf>
    <xf numFmtId="44" fontId="7" fillId="3" borderId="6" xfId="1" applyFont="1" applyFill="1" applyBorder="1" applyAlignment="1">
      <alignment horizontal="right"/>
    </xf>
    <xf numFmtId="49" fontId="8" fillId="4" borderId="0" xfId="0" applyNumberFormat="1" applyFont="1" applyFill="1" applyAlignment="1">
      <alignment horizontal="left" wrapText="1"/>
    </xf>
    <xf numFmtId="164" fontId="8" fillId="4" borderId="0" xfId="0" applyNumberFormat="1" applyFont="1" applyFill="1" applyAlignment="1">
      <alignment horizontal="right"/>
    </xf>
    <xf numFmtId="44" fontId="8" fillId="4" borderId="0" xfId="1" applyFont="1" applyFill="1" applyAlignment="1">
      <alignment horizontal="right"/>
    </xf>
    <xf numFmtId="49" fontId="8" fillId="3" borderId="0" xfId="0" applyNumberFormat="1" applyFont="1" applyFill="1" applyAlignment="1">
      <alignment horizontal="left" wrapText="1"/>
    </xf>
    <xf numFmtId="164" fontId="8" fillId="3" borderId="0" xfId="0" applyNumberFormat="1" applyFont="1" applyFill="1" applyAlignment="1">
      <alignment horizontal="right"/>
    </xf>
    <xf numFmtId="44" fontId="8" fillId="3" borderId="0" xfId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tabSelected="1" workbookViewId="0">
      <selection activeCell="J12" sqref="J12"/>
    </sheetView>
  </sheetViews>
  <sheetFormatPr defaultRowHeight="12.75" x14ac:dyDescent="0.2"/>
  <cols>
    <col min="1" max="1" width="39.85546875" customWidth="1"/>
    <col min="2" max="2" width="23.7109375" style="6" bestFit="1" customWidth="1"/>
    <col min="3" max="3" width="19.140625" style="6" customWidth="1"/>
    <col min="4" max="4" width="18.5703125" style="6" customWidth="1"/>
    <col min="5" max="5" width="20.28515625" style="6" customWidth="1"/>
    <col min="6" max="6" width="14.28515625" bestFit="1" customWidth="1"/>
  </cols>
  <sheetData>
    <row r="1" spans="1:6" ht="15" x14ac:dyDescent="0.2">
      <c r="A1" s="42" t="s">
        <v>0</v>
      </c>
      <c r="B1" s="42"/>
      <c r="C1" s="42"/>
      <c r="D1" s="42"/>
      <c r="E1" s="42"/>
      <c r="F1" s="42"/>
    </row>
    <row r="2" spans="1:6" ht="15" x14ac:dyDescent="0.2">
      <c r="A2" s="42" t="s">
        <v>1</v>
      </c>
      <c r="B2" s="42"/>
      <c r="C2" s="42"/>
      <c r="D2" s="42"/>
      <c r="E2" s="42"/>
      <c r="F2" s="42"/>
    </row>
    <row r="4" spans="1:6" ht="38.25" x14ac:dyDescent="0.2">
      <c r="A4" s="1" t="s">
        <v>175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x14ac:dyDescent="0.2">
      <c r="A5" s="3" t="s">
        <v>7</v>
      </c>
      <c r="B5" s="4">
        <v>19000</v>
      </c>
      <c r="C5" s="4">
        <v>0</v>
      </c>
      <c r="D5" s="4">
        <v>19000</v>
      </c>
      <c r="E5" s="4">
        <v>8050</v>
      </c>
      <c r="F5" s="5">
        <f>E5-D5</f>
        <v>-10950</v>
      </c>
    </row>
    <row r="6" spans="1:6" x14ac:dyDescent="0.2">
      <c r="F6" s="7"/>
    </row>
    <row r="7" spans="1:6" x14ac:dyDescent="0.2">
      <c r="A7" t="s">
        <v>8</v>
      </c>
      <c r="B7" s="6">
        <v>150000</v>
      </c>
      <c r="C7" s="6">
        <v>0</v>
      </c>
      <c r="D7" s="6">
        <v>150000</v>
      </c>
      <c r="E7" s="6">
        <v>150000</v>
      </c>
      <c r="F7" s="7">
        <f t="shared" ref="F7:F70" si="0">E7-D7</f>
        <v>0</v>
      </c>
    </row>
    <row r="8" spans="1:6" x14ac:dyDescent="0.2">
      <c r="A8" t="s">
        <v>9</v>
      </c>
      <c r="B8" s="6">
        <v>100000</v>
      </c>
      <c r="C8" s="6">
        <v>0</v>
      </c>
      <c r="D8" s="6">
        <v>100000</v>
      </c>
      <c r="E8" s="6">
        <v>100000</v>
      </c>
      <c r="F8" s="7">
        <f t="shared" si="0"/>
        <v>0</v>
      </c>
    </row>
    <row r="9" spans="1:6" x14ac:dyDescent="0.2">
      <c r="A9" t="s">
        <v>10</v>
      </c>
      <c r="B9" s="6">
        <v>24119401</v>
      </c>
      <c r="C9" s="6">
        <v>-8476</v>
      </c>
      <c r="D9" s="6">
        <v>24071451</v>
      </c>
      <c r="E9" s="6">
        <v>24053498</v>
      </c>
      <c r="F9" s="7">
        <f t="shared" si="0"/>
        <v>-17953</v>
      </c>
    </row>
    <row r="10" spans="1:6" x14ac:dyDescent="0.2">
      <c r="A10" t="s">
        <v>11</v>
      </c>
      <c r="B10" s="6">
        <v>76778</v>
      </c>
      <c r="C10" s="6">
        <v>0</v>
      </c>
      <c r="D10" s="6">
        <v>80617</v>
      </c>
      <c r="E10" s="6">
        <v>80617</v>
      </c>
      <c r="F10" s="7">
        <f t="shared" si="0"/>
        <v>0</v>
      </c>
    </row>
    <row r="11" spans="1:6" x14ac:dyDescent="0.2">
      <c r="A11" t="s">
        <v>12</v>
      </c>
      <c r="B11" s="6">
        <v>0</v>
      </c>
      <c r="C11" s="6">
        <v>0</v>
      </c>
      <c r="D11" s="6">
        <v>138558</v>
      </c>
      <c r="E11" s="6">
        <v>138558</v>
      </c>
      <c r="F11" s="7">
        <f t="shared" si="0"/>
        <v>0</v>
      </c>
    </row>
    <row r="12" spans="1:6" x14ac:dyDescent="0.2">
      <c r="A12" t="s">
        <v>13</v>
      </c>
      <c r="B12" s="6">
        <v>73312</v>
      </c>
      <c r="C12" s="6">
        <v>0</v>
      </c>
      <c r="D12" s="6">
        <v>73312</v>
      </c>
      <c r="E12" s="6">
        <v>73312</v>
      </c>
      <c r="F12" s="7">
        <f t="shared" si="0"/>
        <v>0</v>
      </c>
    </row>
    <row r="13" spans="1:6" x14ac:dyDescent="0.2">
      <c r="A13" t="s">
        <v>14</v>
      </c>
      <c r="B13" s="6">
        <v>12528</v>
      </c>
      <c r="C13" s="6">
        <v>0</v>
      </c>
      <c r="D13" s="6">
        <v>14616</v>
      </c>
      <c r="E13" s="6">
        <v>14616</v>
      </c>
      <c r="F13" s="7">
        <f t="shared" si="0"/>
        <v>0</v>
      </c>
    </row>
    <row r="14" spans="1:6" x14ac:dyDescent="0.2">
      <c r="A14" t="s">
        <v>15</v>
      </c>
      <c r="B14" s="6">
        <v>-1205</v>
      </c>
      <c r="C14" s="6">
        <v>0</v>
      </c>
      <c r="D14" s="6">
        <v>-1205</v>
      </c>
      <c r="E14" s="6">
        <v>-1205</v>
      </c>
      <c r="F14" s="7">
        <f t="shared" si="0"/>
        <v>0</v>
      </c>
    </row>
    <row r="15" spans="1:6" x14ac:dyDescent="0.2">
      <c r="A15" t="s">
        <v>16</v>
      </c>
      <c r="B15" s="6">
        <v>1851635</v>
      </c>
      <c r="C15" s="6">
        <v>-648</v>
      </c>
      <c r="D15" s="6">
        <v>1848750</v>
      </c>
      <c r="E15" s="6">
        <v>1847376</v>
      </c>
      <c r="F15" s="7">
        <f t="shared" si="0"/>
        <v>-1374</v>
      </c>
    </row>
    <row r="16" spans="1:6" x14ac:dyDescent="0.2">
      <c r="A16" t="s">
        <v>17</v>
      </c>
      <c r="B16" s="6">
        <v>0</v>
      </c>
      <c r="C16" s="6">
        <v>0</v>
      </c>
      <c r="D16" s="6">
        <v>10599</v>
      </c>
      <c r="E16" s="6">
        <v>10599</v>
      </c>
      <c r="F16" s="7">
        <f t="shared" si="0"/>
        <v>0</v>
      </c>
    </row>
    <row r="17" spans="1:6" x14ac:dyDescent="0.2">
      <c r="A17" t="s">
        <v>18</v>
      </c>
      <c r="B17" s="6">
        <v>3805708</v>
      </c>
      <c r="C17" s="6">
        <v>-1360</v>
      </c>
      <c r="D17" s="6">
        <v>3700318</v>
      </c>
      <c r="E17" s="6">
        <v>3697465</v>
      </c>
      <c r="F17" s="7">
        <f t="shared" si="0"/>
        <v>-2853</v>
      </c>
    </row>
    <row r="18" spans="1:6" x14ac:dyDescent="0.2">
      <c r="A18" t="s">
        <v>19</v>
      </c>
      <c r="B18" s="6">
        <v>100435</v>
      </c>
      <c r="C18" s="6">
        <v>0</v>
      </c>
      <c r="D18" s="6">
        <v>99979</v>
      </c>
      <c r="E18" s="6">
        <v>99905</v>
      </c>
      <c r="F18" s="7">
        <f t="shared" si="0"/>
        <v>-74</v>
      </c>
    </row>
    <row r="19" spans="1:6" x14ac:dyDescent="0.2">
      <c r="A19" t="s">
        <v>20</v>
      </c>
      <c r="B19" s="6">
        <v>263267</v>
      </c>
      <c r="C19" s="6">
        <v>0</v>
      </c>
      <c r="D19" s="6">
        <v>258827</v>
      </c>
      <c r="E19" s="6">
        <v>258827</v>
      </c>
      <c r="F19" s="7">
        <f t="shared" si="0"/>
        <v>0</v>
      </c>
    </row>
    <row r="20" spans="1:6" x14ac:dyDescent="0.2">
      <c r="A20" t="s">
        <v>21</v>
      </c>
      <c r="B20" s="6">
        <v>6505210</v>
      </c>
      <c r="C20" s="6">
        <v>-1948</v>
      </c>
      <c r="D20" s="6">
        <v>6499901</v>
      </c>
      <c r="E20" s="6">
        <v>6499901</v>
      </c>
      <c r="F20" s="7">
        <f t="shared" si="0"/>
        <v>0</v>
      </c>
    </row>
    <row r="21" spans="1:6" x14ac:dyDescent="0.2">
      <c r="A21" t="s">
        <v>22</v>
      </c>
      <c r="B21" s="6">
        <v>607752</v>
      </c>
      <c r="C21" s="6">
        <v>0</v>
      </c>
      <c r="D21" s="6">
        <v>607752</v>
      </c>
      <c r="E21" s="6">
        <v>607752</v>
      </c>
      <c r="F21" s="7">
        <f t="shared" si="0"/>
        <v>0</v>
      </c>
    </row>
    <row r="22" spans="1:6" x14ac:dyDescent="0.2">
      <c r="A22" t="s">
        <v>23</v>
      </c>
      <c r="B22" s="6">
        <v>751128</v>
      </c>
      <c r="C22" s="6">
        <v>0</v>
      </c>
      <c r="D22" s="6">
        <v>751128</v>
      </c>
      <c r="E22" s="6">
        <v>751128</v>
      </c>
      <c r="F22" s="7">
        <f t="shared" si="0"/>
        <v>0</v>
      </c>
    </row>
    <row r="23" spans="1:6" x14ac:dyDescent="0.2">
      <c r="A23" t="s">
        <v>24</v>
      </c>
      <c r="B23" s="6">
        <v>10172</v>
      </c>
      <c r="C23" s="6">
        <v>0</v>
      </c>
      <c r="D23" s="6">
        <v>10172</v>
      </c>
      <c r="E23" s="6">
        <v>10172</v>
      </c>
      <c r="F23" s="7">
        <f t="shared" si="0"/>
        <v>0</v>
      </c>
    </row>
    <row r="24" spans="1:6" x14ac:dyDescent="0.2">
      <c r="A24" s="3"/>
      <c r="B24" s="4">
        <f>SUM(B7:B23)</f>
        <v>38426121</v>
      </c>
      <c r="C24" s="4">
        <f t="shared" ref="C24:F24" si="1">SUM(C7:C23)</f>
        <v>-12432</v>
      </c>
      <c r="D24" s="4">
        <f t="shared" si="1"/>
        <v>38414775</v>
      </c>
      <c r="E24" s="4">
        <f t="shared" si="1"/>
        <v>38392521</v>
      </c>
      <c r="F24" s="4">
        <f t="shared" si="1"/>
        <v>-22254</v>
      </c>
    </row>
    <row r="25" spans="1:6" x14ac:dyDescent="0.2">
      <c r="A25" t="s">
        <v>25</v>
      </c>
      <c r="B25" s="6">
        <v>122947</v>
      </c>
      <c r="C25" s="6">
        <v>0</v>
      </c>
      <c r="D25" s="6">
        <v>106954</v>
      </c>
      <c r="E25" s="6">
        <v>106954</v>
      </c>
      <c r="F25" s="7">
        <f t="shared" si="0"/>
        <v>0</v>
      </c>
    </row>
    <row r="26" spans="1:6" x14ac:dyDescent="0.2">
      <c r="A26" t="s">
        <v>26</v>
      </c>
      <c r="B26" s="6">
        <v>50594</v>
      </c>
      <c r="C26" s="6">
        <v>0</v>
      </c>
      <c r="D26" s="6">
        <v>30350</v>
      </c>
      <c r="E26" s="6">
        <v>30350</v>
      </c>
      <c r="F26" s="7">
        <f t="shared" si="0"/>
        <v>0</v>
      </c>
    </row>
    <row r="27" spans="1:6" x14ac:dyDescent="0.2">
      <c r="A27" t="s">
        <v>27</v>
      </c>
      <c r="B27" s="6">
        <v>197398</v>
      </c>
      <c r="C27" s="6">
        <v>0</v>
      </c>
      <c r="D27" s="6">
        <v>192950</v>
      </c>
      <c r="E27" s="6">
        <v>192950</v>
      </c>
      <c r="F27" s="7">
        <f t="shared" si="0"/>
        <v>0</v>
      </c>
    </row>
    <row r="28" spans="1:6" x14ac:dyDescent="0.2">
      <c r="A28" t="s">
        <v>28</v>
      </c>
      <c r="B28" s="6">
        <v>10425</v>
      </c>
      <c r="C28" s="6">
        <v>0</v>
      </c>
      <c r="D28" s="6">
        <v>11930</v>
      </c>
      <c r="E28" s="6">
        <v>11930</v>
      </c>
      <c r="F28" s="7">
        <f t="shared" si="0"/>
        <v>0</v>
      </c>
    </row>
    <row r="29" spans="1:6" x14ac:dyDescent="0.2">
      <c r="A29" t="s">
        <v>29</v>
      </c>
      <c r="B29" s="6">
        <v>500</v>
      </c>
      <c r="C29" s="6">
        <v>0</v>
      </c>
      <c r="D29" s="6">
        <v>0</v>
      </c>
      <c r="E29" s="6">
        <v>0</v>
      </c>
      <c r="F29" s="7">
        <f t="shared" si="0"/>
        <v>0</v>
      </c>
    </row>
    <row r="30" spans="1:6" x14ac:dyDescent="0.2">
      <c r="A30" t="s">
        <v>30</v>
      </c>
      <c r="B30" s="6">
        <v>1755</v>
      </c>
      <c r="C30" s="6">
        <v>0</v>
      </c>
      <c r="D30" s="6">
        <v>1560</v>
      </c>
      <c r="E30" s="6">
        <v>1560</v>
      </c>
      <c r="F30" s="7">
        <f t="shared" si="0"/>
        <v>0</v>
      </c>
    </row>
    <row r="31" spans="1:6" x14ac:dyDescent="0.2">
      <c r="A31" t="s">
        <v>31</v>
      </c>
      <c r="B31" s="6">
        <v>300100</v>
      </c>
      <c r="C31" s="6">
        <v>0</v>
      </c>
      <c r="D31" s="6">
        <v>450100</v>
      </c>
      <c r="E31" s="6">
        <v>450100</v>
      </c>
      <c r="F31" s="7">
        <f t="shared" si="0"/>
        <v>0</v>
      </c>
    </row>
    <row r="32" spans="1:6" x14ac:dyDescent="0.2">
      <c r="A32" t="s">
        <v>32</v>
      </c>
      <c r="B32" s="6">
        <v>26152</v>
      </c>
      <c r="C32" s="6">
        <v>0</v>
      </c>
      <c r="D32" s="6">
        <v>27037</v>
      </c>
      <c r="E32" s="6">
        <v>27037</v>
      </c>
      <c r="F32" s="7">
        <f t="shared" si="0"/>
        <v>0</v>
      </c>
    </row>
    <row r="33" spans="1:6" x14ac:dyDescent="0.2">
      <c r="A33" t="s">
        <v>33</v>
      </c>
      <c r="B33" s="6">
        <v>9000</v>
      </c>
      <c r="C33" s="6">
        <v>0</v>
      </c>
      <c r="D33" s="6">
        <v>6450</v>
      </c>
      <c r="E33" s="6">
        <v>6450</v>
      </c>
      <c r="F33" s="7">
        <f t="shared" si="0"/>
        <v>0</v>
      </c>
    </row>
    <row r="34" spans="1:6" x14ac:dyDescent="0.2">
      <c r="A34" t="s">
        <v>34</v>
      </c>
      <c r="B34" s="6">
        <v>4938</v>
      </c>
      <c r="C34" s="6">
        <v>0</v>
      </c>
      <c r="D34" s="6">
        <v>4180</v>
      </c>
      <c r="E34" s="6">
        <v>4180</v>
      </c>
      <c r="F34" s="7">
        <f t="shared" si="0"/>
        <v>0</v>
      </c>
    </row>
    <row r="35" spans="1:6" x14ac:dyDescent="0.2">
      <c r="A35" t="s">
        <v>35</v>
      </c>
      <c r="B35" s="6">
        <v>10000</v>
      </c>
      <c r="C35" s="6">
        <v>0</v>
      </c>
      <c r="D35" s="6">
        <v>14000</v>
      </c>
      <c r="E35" s="6">
        <v>14000</v>
      </c>
      <c r="F35" s="7">
        <f t="shared" si="0"/>
        <v>0</v>
      </c>
    </row>
    <row r="36" spans="1:6" x14ac:dyDescent="0.2">
      <c r="A36" t="s">
        <v>36</v>
      </c>
      <c r="B36" s="6">
        <v>1550</v>
      </c>
      <c r="C36" s="6">
        <v>0</v>
      </c>
      <c r="D36" s="6">
        <v>1550</v>
      </c>
      <c r="E36" s="6">
        <v>1550</v>
      </c>
      <c r="F36" s="7">
        <f t="shared" si="0"/>
        <v>0</v>
      </c>
    </row>
    <row r="37" spans="1:6" x14ac:dyDescent="0.2">
      <c r="A37" t="s">
        <v>37</v>
      </c>
      <c r="B37" s="6">
        <v>5296</v>
      </c>
      <c r="C37" s="6">
        <v>0</v>
      </c>
      <c r="D37" s="6">
        <v>4375</v>
      </c>
      <c r="E37" s="6">
        <v>4375</v>
      </c>
      <c r="F37" s="7">
        <f t="shared" si="0"/>
        <v>0</v>
      </c>
    </row>
    <row r="38" spans="1:6" x14ac:dyDescent="0.2">
      <c r="A38" t="s">
        <v>38</v>
      </c>
      <c r="B38" s="6">
        <v>12950</v>
      </c>
      <c r="C38" s="6">
        <v>0</v>
      </c>
      <c r="D38" s="6">
        <v>13050</v>
      </c>
      <c r="E38" s="6">
        <v>13050</v>
      </c>
      <c r="F38" s="7">
        <f t="shared" si="0"/>
        <v>0</v>
      </c>
    </row>
    <row r="39" spans="1:6" x14ac:dyDescent="0.2">
      <c r="A39" t="s">
        <v>39</v>
      </c>
      <c r="B39" s="6">
        <v>154612</v>
      </c>
      <c r="C39" s="6">
        <v>0</v>
      </c>
      <c r="D39" s="6">
        <v>144372</v>
      </c>
      <c r="E39" s="6">
        <v>144372</v>
      </c>
      <c r="F39" s="7">
        <f t="shared" si="0"/>
        <v>0</v>
      </c>
    </row>
    <row r="40" spans="1:6" x14ac:dyDescent="0.2">
      <c r="A40" t="s">
        <v>40</v>
      </c>
      <c r="B40" s="6">
        <v>382500</v>
      </c>
      <c r="C40" s="6">
        <v>0</v>
      </c>
      <c r="D40" s="6">
        <v>341375</v>
      </c>
      <c r="E40" s="6">
        <v>341375</v>
      </c>
      <c r="F40" s="7">
        <f t="shared" si="0"/>
        <v>0</v>
      </c>
    </row>
    <row r="41" spans="1:6" x14ac:dyDescent="0.2">
      <c r="A41" t="s">
        <v>41</v>
      </c>
      <c r="B41" s="6">
        <v>65000</v>
      </c>
      <c r="C41" s="6">
        <v>0</v>
      </c>
      <c r="D41" s="6">
        <v>57500</v>
      </c>
      <c r="E41" s="6">
        <v>57500</v>
      </c>
      <c r="F41" s="7">
        <f t="shared" si="0"/>
        <v>0</v>
      </c>
    </row>
    <row r="42" spans="1:6" x14ac:dyDescent="0.2">
      <c r="A42" t="s">
        <v>42</v>
      </c>
      <c r="B42" s="6">
        <v>3555870</v>
      </c>
      <c r="C42" s="6">
        <v>0</v>
      </c>
      <c r="D42" s="6">
        <v>3178820</v>
      </c>
      <c r="E42" s="6">
        <v>3178820</v>
      </c>
      <c r="F42" s="7">
        <f t="shared" si="0"/>
        <v>0</v>
      </c>
    </row>
    <row r="43" spans="1:6" x14ac:dyDescent="0.2">
      <c r="A43" t="s">
        <v>43</v>
      </c>
      <c r="B43" s="6">
        <v>931000</v>
      </c>
      <c r="C43" s="6">
        <v>0</v>
      </c>
      <c r="D43" s="6">
        <v>921000</v>
      </c>
      <c r="E43" s="6">
        <v>1059194</v>
      </c>
      <c r="F43" s="7">
        <f t="shared" si="0"/>
        <v>138194</v>
      </c>
    </row>
    <row r="44" spans="1:6" x14ac:dyDescent="0.2">
      <c r="A44" t="s">
        <v>44</v>
      </c>
      <c r="B44" s="6">
        <v>29423</v>
      </c>
      <c r="C44" s="6">
        <v>0</v>
      </c>
      <c r="D44" s="6">
        <v>24325</v>
      </c>
      <c r="E44" s="6">
        <v>24325</v>
      </c>
      <c r="F44" s="7">
        <f t="shared" si="0"/>
        <v>0</v>
      </c>
    </row>
    <row r="45" spans="1:6" x14ac:dyDescent="0.2">
      <c r="A45" t="s">
        <v>45</v>
      </c>
      <c r="B45" s="6">
        <v>310100</v>
      </c>
      <c r="C45" s="6">
        <v>0</v>
      </c>
      <c r="D45" s="6">
        <v>201579</v>
      </c>
      <c r="E45" s="6">
        <v>201579</v>
      </c>
      <c r="F45" s="7">
        <f t="shared" si="0"/>
        <v>0</v>
      </c>
    </row>
    <row r="46" spans="1:6" x14ac:dyDescent="0.2">
      <c r="A46" t="s">
        <v>46</v>
      </c>
      <c r="B46" s="6">
        <v>1687892</v>
      </c>
      <c r="C46" s="6">
        <v>0</v>
      </c>
      <c r="D46" s="6">
        <v>1580000</v>
      </c>
      <c r="E46" s="6">
        <v>1580000</v>
      </c>
      <c r="F46" s="7">
        <f t="shared" si="0"/>
        <v>0</v>
      </c>
    </row>
    <row r="47" spans="1:6" x14ac:dyDescent="0.2">
      <c r="A47" t="s">
        <v>47</v>
      </c>
      <c r="B47" s="6">
        <v>3100</v>
      </c>
      <c r="C47" s="6">
        <v>0</v>
      </c>
      <c r="D47" s="6">
        <v>2000</v>
      </c>
      <c r="E47" s="6">
        <v>2000</v>
      </c>
      <c r="F47" s="7">
        <f t="shared" si="0"/>
        <v>0</v>
      </c>
    </row>
    <row r="48" spans="1:6" x14ac:dyDescent="0.2">
      <c r="A48" t="s">
        <v>48</v>
      </c>
      <c r="B48" s="6">
        <v>354923</v>
      </c>
      <c r="C48" s="6">
        <v>-20295</v>
      </c>
      <c r="D48" s="6">
        <v>346187</v>
      </c>
      <c r="E48" s="6">
        <v>346187</v>
      </c>
      <c r="F48" s="7">
        <f t="shared" si="0"/>
        <v>0</v>
      </c>
    </row>
    <row r="49" spans="1:6" x14ac:dyDescent="0.2">
      <c r="A49" t="s">
        <v>49</v>
      </c>
      <c r="B49" s="6">
        <v>0</v>
      </c>
      <c r="C49" s="6">
        <v>0</v>
      </c>
      <c r="D49" s="6">
        <v>0</v>
      </c>
      <c r="E49" s="6">
        <v>0</v>
      </c>
      <c r="F49" s="7">
        <f t="shared" si="0"/>
        <v>0</v>
      </c>
    </row>
    <row r="50" spans="1:6" x14ac:dyDescent="0.2">
      <c r="A50" t="s">
        <v>50</v>
      </c>
      <c r="B50" s="6">
        <v>32600</v>
      </c>
      <c r="C50" s="6">
        <v>0</v>
      </c>
      <c r="D50" s="6">
        <v>27600</v>
      </c>
      <c r="E50" s="6">
        <v>27600</v>
      </c>
      <c r="F50" s="7">
        <f t="shared" si="0"/>
        <v>0</v>
      </c>
    </row>
    <row r="51" spans="1:6" x14ac:dyDescent="0.2">
      <c r="A51" t="s">
        <v>51</v>
      </c>
      <c r="B51" s="6">
        <v>63320</v>
      </c>
      <c r="C51" s="6">
        <v>0</v>
      </c>
      <c r="D51" s="6">
        <v>50870</v>
      </c>
      <c r="E51" s="6">
        <v>50870</v>
      </c>
      <c r="F51" s="7">
        <f t="shared" si="0"/>
        <v>0</v>
      </c>
    </row>
    <row r="52" spans="1:6" x14ac:dyDescent="0.2">
      <c r="A52" t="s">
        <v>52</v>
      </c>
      <c r="B52" s="6">
        <v>119700</v>
      </c>
      <c r="C52" s="6">
        <v>0</v>
      </c>
      <c r="D52" s="6">
        <v>101100</v>
      </c>
      <c r="E52" s="6">
        <v>101100</v>
      </c>
      <c r="F52" s="7">
        <f t="shared" si="0"/>
        <v>0</v>
      </c>
    </row>
    <row r="53" spans="1:6" x14ac:dyDescent="0.2">
      <c r="A53" t="s">
        <v>53</v>
      </c>
      <c r="B53" s="6">
        <v>179973</v>
      </c>
      <c r="C53" s="6">
        <v>0</v>
      </c>
      <c r="D53" s="6">
        <v>192032</v>
      </c>
      <c r="E53" s="6">
        <v>192032</v>
      </c>
      <c r="F53" s="7">
        <f t="shared" si="0"/>
        <v>0</v>
      </c>
    </row>
    <row r="54" spans="1:6" x14ac:dyDescent="0.2">
      <c r="A54" t="s">
        <v>54</v>
      </c>
      <c r="B54" s="6">
        <v>8100</v>
      </c>
      <c r="C54" s="6">
        <v>0</v>
      </c>
      <c r="D54" s="6">
        <v>9900</v>
      </c>
      <c r="E54" s="6">
        <v>9900</v>
      </c>
      <c r="F54" s="7">
        <f t="shared" si="0"/>
        <v>0</v>
      </c>
    </row>
    <row r="55" spans="1:6" x14ac:dyDescent="0.2">
      <c r="A55" t="s">
        <v>55</v>
      </c>
      <c r="B55" s="6">
        <v>421143</v>
      </c>
      <c r="C55" s="6">
        <v>-1000</v>
      </c>
      <c r="D55" s="6">
        <v>507276</v>
      </c>
      <c r="E55" s="6">
        <v>557276</v>
      </c>
      <c r="F55" s="7">
        <f t="shared" si="0"/>
        <v>50000</v>
      </c>
    </row>
    <row r="56" spans="1:6" x14ac:dyDescent="0.2">
      <c r="A56" t="s">
        <v>56</v>
      </c>
      <c r="B56" s="6">
        <v>300365</v>
      </c>
      <c r="C56" s="6">
        <v>-272217</v>
      </c>
      <c r="D56" s="6">
        <v>9987</v>
      </c>
      <c r="E56" s="6">
        <v>9987</v>
      </c>
      <c r="F56" s="7">
        <f t="shared" si="0"/>
        <v>0</v>
      </c>
    </row>
    <row r="57" spans="1:6" x14ac:dyDescent="0.2">
      <c r="A57" t="s">
        <v>57</v>
      </c>
      <c r="B57" s="6">
        <v>250825</v>
      </c>
      <c r="C57" s="6">
        <v>0</v>
      </c>
      <c r="D57" s="6">
        <v>441050</v>
      </c>
      <c r="E57" s="6">
        <v>225710</v>
      </c>
      <c r="F57" s="7">
        <f t="shared" si="0"/>
        <v>-215340</v>
      </c>
    </row>
    <row r="58" spans="1:6" x14ac:dyDescent="0.2">
      <c r="A58" t="s">
        <v>58</v>
      </c>
      <c r="B58" s="6">
        <v>2844</v>
      </c>
      <c r="C58" s="6">
        <v>0</v>
      </c>
      <c r="D58" s="6">
        <v>850</v>
      </c>
      <c r="E58" s="6">
        <v>850</v>
      </c>
      <c r="F58" s="7">
        <f t="shared" si="0"/>
        <v>0</v>
      </c>
    </row>
    <row r="59" spans="1:6" x14ac:dyDescent="0.2">
      <c r="A59" t="s">
        <v>59</v>
      </c>
      <c r="B59" s="6">
        <v>130028</v>
      </c>
      <c r="C59" s="6">
        <v>-81026</v>
      </c>
      <c r="D59" s="6">
        <v>208661</v>
      </c>
      <c r="E59" s="6">
        <v>208661</v>
      </c>
      <c r="F59" s="7">
        <f t="shared" si="0"/>
        <v>0</v>
      </c>
    </row>
    <row r="60" spans="1:6" x14ac:dyDescent="0.2">
      <c r="A60" t="s">
        <v>60</v>
      </c>
      <c r="B60" s="6">
        <v>83400</v>
      </c>
      <c r="C60" s="6">
        <v>0</v>
      </c>
      <c r="D60" s="6">
        <v>91300</v>
      </c>
      <c r="E60" s="6">
        <v>91300</v>
      </c>
      <c r="F60" s="7">
        <f t="shared" si="0"/>
        <v>0</v>
      </c>
    </row>
    <row r="61" spans="1:6" x14ac:dyDescent="0.2">
      <c r="A61" t="s">
        <v>61</v>
      </c>
      <c r="B61" s="6">
        <v>27651</v>
      </c>
      <c r="C61" s="6">
        <v>0</v>
      </c>
      <c r="D61" s="6">
        <v>30286</v>
      </c>
      <c r="E61" s="6">
        <v>30286</v>
      </c>
      <c r="F61" s="7">
        <f t="shared" si="0"/>
        <v>0</v>
      </c>
    </row>
    <row r="62" spans="1:6" x14ac:dyDescent="0.2">
      <c r="A62" t="s">
        <v>62</v>
      </c>
      <c r="B62" s="6">
        <v>2200</v>
      </c>
      <c r="C62" s="6">
        <v>0</v>
      </c>
      <c r="D62" s="6">
        <v>2000</v>
      </c>
      <c r="E62" s="6">
        <v>2000</v>
      </c>
      <c r="F62" s="7">
        <f t="shared" si="0"/>
        <v>0</v>
      </c>
    </row>
    <row r="63" spans="1:6" x14ac:dyDescent="0.2">
      <c r="A63" t="s">
        <v>63</v>
      </c>
      <c r="B63" s="6">
        <v>27000</v>
      </c>
      <c r="C63" s="6">
        <v>0</v>
      </c>
      <c r="D63" s="6">
        <v>33000</v>
      </c>
      <c r="E63" s="6">
        <v>33000</v>
      </c>
      <c r="F63" s="7">
        <f t="shared" si="0"/>
        <v>0</v>
      </c>
    </row>
    <row r="64" spans="1:6" x14ac:dyDescent="0.2">
      <c r="A64" t="s">
        <v>64</v>
      </c>
      <c r="B64" s="6">
        <v>70181</v>
      </c>
      <c r="C64" s="6">
        <v>0</v>
      </c>
      <c r="D64" s="6">
        <v>89841</v>
      </c>
      <c r="E64" s="6">
        <v>89841</v>
      </c>
      <c r="F64" s="7">
        <f t="shared" si="0"/>
        <v>0</v>
      </c>
    </row>
    <row r="65" spans="1:6" x14ac:dyDescent="0.2">
      <c r="A65" t="s">
        <v>65</v>
      </c>
      <c r="B65" s="6">
        <v>70953</v>
      </c>
      <c r="C65" s="6">
        <v>0</v>
      </c>
      <c r="D65" s="6">
        <v>75060</v>
      </c>
      <c r="E65" s="6">
        <v>75060</v>
      </c>
      <c r="F65" s="7">
        <f t="shared" si="0"/>
        <v>0</v>
      </c>
    </row>
    <row r="66" spans="1:6" x14ac:dyDescent="0.2">
      <c r="A66" t="s">
        <v>66</v>
      </c>
      <c r="B66" s="6">
        <v>268313</v>
      </c>
      <c r="C66" s="6">
        <v>0</v>
      </c>
      <c r="D66" s="6">
        <v>261598</v>
      </c>
      <c r="E66" s="6">
        <v>348666</v>
      </c>
      <c r="F66" s="7">
        <f t="shared" si="0"/>
        <v>87068</v>
      </c>
    </row>
    <row r="67" spans="1:6" x14ac:dyDescent="0.2">
      <c r="A67" t="s">
        <v>67</v>
      </c>
      <c r="B67" s="6">
        <v>14650</v>
      </c>
      <c r="C67" s="6">
        <v>0</v>
      </c>
      <c r="D67" s="6">
        <v>10850</v>
      </c>
      <c r="E67" s="6">
        <v>10850</v>
      </c>
      <c r="F67" s="7">
        <f t="shared" si="0"/>
        <v>0</v>
      </c>
    </row>
    <row r="68" spans="1:6" x14ac:dyDescent="0.2">
      <c r="A68" t="s">
        <v>68</v>
      </c>
      <c r="B68" s="6">
        <v>111479</v>
      </c>
      <c r="C68" s="6">
        <v>0</v>
      </c>
      <c r="D68" s="6">
        <v>114479</v>
      </c>
      <c r="E68" s="6">
        <v>114479</v>
      </c>
      <c r="F68" s="7">
        <f t="shared" si="0"/>
        <v>0</v>
      </c>
    </row>
    <row r="69" spans="1:6" x14ac:dyDescent="0.2">
      <c r="A69" t="s">
        <v>69</v>
      </c>
      <c r="B69" s="6">
        <v>64411</v>
      </c>
      <c r="C69" s="6">
        <v>0</v>
      </c>
      <c r="D69" s="6">
        <v>65560</v>
      </c>
      <c r="E69" s="6">
        <v>65560</v>
      </c>
      <c r="F69" s="7">
        <f t="shared" si="0"/>
        <v>0</v>
      </c>
    </row>
    <row r="70" spans="1:6" x14ac:dyDescent="0.2">
      <c r="A70" t="s">
        <v>70</v>
      </c>
      <c r="B70" s="6">
        <v>44925</v>
      </c>
      <c r="C70" s="6">
        <v>0</v>
      </c>
      <c r="D70" s="6">
        <v>49895</v>
      </c>
      <c r="E70" s="6">
        <v>49895</v>
      </c>
      <c r="F70" s="7">
        <f t="shared" si="0"/>
        <v>0</v>
      </c>
    </row>
    <row r="71" spans="1:6" x14ac:dyDescent="0.2">
      <c r="A71" t="s">
        <v>71</v>
      </c>
      <c r="B71" s="6">
        <v>77600</v>
      </c>
      <c r="C71" s="6">
        <v>0</v>
      </c>
      <c r="D71" s="6">
        <v>77600</v>
      </c>
      <c r="E71" s="6">
        <v>77600</v>
      </c>
      <c r="F71" s="7">
        <f t="shared" ref="F71:F109" si="2">E71-D71</f>
        <v>0</v>
      </c>
    </row>
    <row r="72" spans="1:6" x14ac:dyDescent="0.2">
      <c r="A72" t="s">
        <v>72</v>
      </c>
      <c r="B72" s="6">
        <v>15000</v>
      </c>
      <c r="C72" s="6">
        <v>0</v>
      </c>
      <c r="D72" s="6">
        <v>26000</v>
      </c>
      <c r="E72" s="6">
        <v>26000</v>
      </c>
      <c r="F72" s="7">
        <f t="shared" si="2"/>
        <v>0</v>
      </c>
    </row>
    <row r="73" spans="1:6" x14ac:dyDescent="0.2">
      <c r="A73" t="s">
        <v>73</v>
      </c>
      <c r="B73" s="6">
        <v>102923</v>
      </c>
      <c r="C73" s="6">
        <v>0</v>
      </c>
      <c r="D73" s="6">
        <v>113973</v>
      </c>
      <c r="E73" s="6">
        <v>113973</v>
      </c>
      <c r="F73" s="7">
        <f t="shared" si="2"/>
        <v>0</v>
      </c>
    </row>
    <row r="74" spans="1:6" x14ac:dyDescent="0.2">
      <c r="A74" t="s">
        <v>74</v>
      </c>
      <c r="B74" s="6">
        <v>305959</v>
      </c>
      <c r="C74" s="6">
        <v>0</v>
      </c>
      <c r="D74" s="6">
        <v>334826</v>
      </c>
      <c r="E74" s="6">
        <v>334826</v>
      </c>
      <c r="F74" s="7">
        <f t="shared" si="2"/>
        <v>0</v>
      </c>
    </row>
    <row r="75" spans="1:6" x14ac:dyDescent="0.2">
      <c r="A75" t="s">
        <v>75</v>
      </c>
      <c r="B75" s="6">
        <v>564795</v>
      </c>
      <c r="C75" s="6">
        <v>0</v>
      </c>
      <c r="D75" s="6">
        <v>564798</v>
      </c>
      <c r="E75" s="6">
        <v>564798</v>
      </c>
      <c r="F75" s="7">
        <f t="shared" si="2"/>
        <v>0</v>
      </c>
    </row>
    <row r="76" spans="1:6" x14ac:dyDescent="0.2">
      <c r="A76" t="s">
        <v>76</v>
      </c>
      <c r="B76" s="6">
        <v>124248</v>
      </c>
      <c r="C76" s="6">
        <v>0</v>
      </c>
      <c r="D76" s="6">
        <v>138221</v>
      </c>
      <c r="E76" s="6">
        <v>138221</v>
      </c>
      <c r="F76" s="7">
        <f t="shared" si="2"/>
        <v>0</v>
      </c>
    </row>
    <row r="77" spans="1:6" x14ac:dyDescent="0.2">
      <c r="A77" t="s">
        <v>77</v>
      </c>
      <c r="B77" s="6">
        <v>73130</v>
      </c>
      <c r="C77" s="6">
        <v>0</v>
      </c>
      <c r="D77" s="6">
        <v>73389</v>
      </c>
      <c r="E77" s="6">
        <v>73389</v>
      </c>
      <c r="F77" s="7">
        <f t="shared" si="2"/>
        <v>0</v>
      </c>
    </row>
    <row r="78" spans="1:6" x14ac:dyDescent="0.2">
      <c r="A78" t="s">
        <v>78</v>
      </c>
      <c r="B78" s="6">
        <v>73778</v>
      </c>
      <c r="C78" s="6">
        <v>73823</v>
      </c>
      <c r="D78" s="6">
        <v>151503</v>
      </c>
      <c r="E78" s="6">
        <v>53073</v>
      </c>
      <c r="F78" s="7">
        <f t="shared" si="2"/>
        <v>-98430</v>
      </c>
    </row>
    <row r="79" spans="1:6" x14ac:dyDescent="0.2">
      <c r="A79" t="s">
        <v>79</v>
      </c>
      <c r="B79" s="6">
        <v>1065276</v>
      </c>
      <c r="C79" s="6">
        <v>0</v>
      </c>
      <c r="D79" s="6">
        <v>1065276</v>
      </c>
      <c r="E79" s="6">
        <v>1065276</v>
      </c>
      <c r="F79" s="7">
        <f t="shared" si="2"/>
        <v>0</v>
      </c>
    </row>
    <row r="80" spans="1:6" x14ac:dyDescent="0.2">
      <c r="A80" t="s">
        <v>80</v>
      </c>
      <c r="B80" s="6">
        <v>8360</v>
      </c>
      <c r="C80" s="6">
        <v>0</v>
      </c>
      <c r="D80" s="6">
        <v>5360</v>
      </c>
      <c r="E80" s="6">
        <v>5360</v>
      </c>
      <c r="F80" s="7">
        <f t="shared" si="2"/>
        <v>0</v>
      </c>
    </row>
    <row r="81" spans="1:6" x14ac:dyDescent="0.2">
      <c r="A81" t="s">
        <v>81</v>
      </c>
      <c r="B81" s="6">
        <v>3500</v>
      </c>
      <c r="C81" s="6">
        <v>0</v>
      </c>
      <c r="D81" s="6">
        <v>1500</v>
      </c>
      <c r="E81" s="6">
        <v>1500</v>
      </c>
      <c r="F81" s="7">
        <f t="shared" si="2"/>
        <v>0</v>
      </c>
    </row>
    <row r="82" spans="1:6" x14ac:dyDescent="0.2">
      <c r="A82" t="s">
        <v>82</v>
      </c>
      <c r="B82" s="6">
        <v>329865</v>
      </c>
      <c r="C82" s="6">
        <v>-100000</v>
      </c>
      <c r="D82" s="6">
        <v>170046</v>
      </c>
      <c r="E82" s="6">
        <v>170046</v>
      </c>
      <c r="F82" s="7">
        <f t="shared" si="2"/>
        <v>0</v>
      </c>
    </row>
    <row r="83" spans="1:6" x14ac:dyDescent="0.2">
      <c r="A83" t="s">
        <v>83</v>
      </c>
      <c r="B83" s="6">
        <v>642287</v>
      </c>
      <c r="C83" s="6">
        <v>12432</v>
      </c>
      <c r="D83" s="6">
        <v>719134</v>
      </c>
      <c r="E83" s="6">
        <v>719134</v>
      </c>
      <c r="F83" s="7">
        <f t="shared" si="2"/>
        <v>0</v>
      </c>
    </row>
    <row r="84" spans="1:6" x14ac:dyDescent="0.2">
      <c r="A84" t="s">
        <v>84</v>
      </c>
      <c r="B84" s="6">
        <v>12725</v>
      </c>
      <c r="C84" s="6">
        <v>0</v>
      </c>
      <c r="D84" s="6">
        <v>10150</v>
      </c>
      <c r="E84" s="6">
        <v>10150</v>
      </c>
      <c r="F84" s="7">
        <f t="shared" si="2"/>
        <v>0</v>
      </c>
    </row>
    <row r="85" spans="1:6" x14ac:dyDescent="0.2">
      <c r="A85" t="s">
        <v>85</v>
      </c>
      <c r="B85" s="6">
        <v>10000</v>
      </c>
      <c r="C85" s="6">
        <v>0</v>
      </c>
      <c r="D85" s="6">
        <v>10000</v>
      </c>
      <c r="E85" s="6">
        <v>10000</v>
      </c>
      <c r="F85" s="7">
        <f t="shared" si="2"/>
        <v>0</v>
      </c>
    </row>
    <row r="86" spans="1:6" x14ac:dyDescent="0.2">
      <c r="A86" t="s">
        <v>86</v>
      </c>
      <c r="B86" s="6">
        <v>8000</v>
      </c>
      <c r="C86" s="6">
        <v>0</v>
      </c>
      <c r="D86" s="6">
        <v>8000</v>
      </c>
      <c r="E86" s="6">
        <v>8000</v>
      </c>
      <c r="F86" s="7">
        <f t="shared" si="2"/>
        <v>0</v>
      </c>
    </row>
    <row r="87" spans="1:6" x14ac:dyDescent="0.2">
      <c r="A87" t="s">
        <v>87</v>
      </c>
      <c r="B87" s="6">
        <v>49644</v>
      </c>
      <c r="C87" s="6">
        <v>0</v>
      </c>
      <c r="D87" s="6">
        <v>50424</v>
      </c>
      <c r="E87" s="6">
        <v>50424</v>
      </c>
      <c r="F87" s="7">
        <f t="shared" si="2"/>
        <v>0</v>
      </c>
    </row>
    <row r="88" spans="1:6" x14ac:dyDescent="0.2">
      <c r="A88" t="s">
        <v>88</v>
      </c>
      <c r="B88" s="6">
        <v>2500</v>
      </c>
      <c r="C88" s="6">
        <v>0</v>
      </c>
      <c r="D88" s="6">
        <v>2500</v>
      </c>
      <c r="E88" s="6">
        <v>2500</v>
      </c>
      <c r="F88" s="7">
        <f t="shared" si="2"/>
        <v>0</v>
      </c>
    </row>
    <row r="89" spans="1:6" x14ac:dyDescent="0.2">
      <c r="A89" t="s">
        <v>89</v>
      </c>
      <c r="B89" s="6">
        <v>8943</v>
      </c>
      <c r="C89" s="6">
        <v>0</v>
      </c>
      <c r="D89" s="6">
        <v>9752</v>
      </c>
      <c r="E89" s="6">
        <v>9752</v>
      </c>
      <c r="F89" s="7">
        <f t="shared" si="2"/>
        <v>0</v>
      </c>
    </row>
    <row r="90" spans="1:6" x14ac:dyDescent="0.2">
      <c r="A90" t="s">
        <v>90</v>
      </c>
      <c r="B90" s="6">
        <v>20000</v>
      </c>
      <c r="C90" s="6">
        <v>0</v>
      </c>
      <c r="D90" s="6">
        <v>40000</v>
      </c>
      <c r="E90" s="6">
        <v>40000</v>
      </c>
      <c r="F90" s="7">
        <f t="shared" si="2"/>
        <v>0</v>
      </c>
    </row>
    <row r="91" spans="1:6" x14ac:dyDescent="0.2">
      <c r="A91" t="s">
        <v>91</v>
      </c>
      <c r="B91" s="6">
        <v>42000</v>
      </c>
      <c r="C91" s="6">
        <v>0</v>
      </c>
      <c r="D91" s="6">
        <v>42000</v>
      </c>
      <c r="E91" s="6">
        <v>42000</v>
      </c>
      <c r="F91" s="7">
        <f t="shared" si="2"/>
        <v>0</v>
      </c>
    </row>
    <row r="92" spans="1:6" x14ac:dyDescent="0.2">
      <c r="A92" t="s">
        <v>92</v>
      </c>
      <c r="B92" s="6">
        <v>75454.23000000001</v>
      </c>
      <c r="C92" s="6">
        <v>0</v>
      </c>
      <c r="D92" s="6">
        <v>75454.23000000001</v>
      </c>
      <c r="E92" s="6">
        <v>75454.23000000001</v>
      </c>
      <c r="F92" s="7">
        <f>E92-D92</f>
        <v>0</v>
      </c>
    </row>
    <row r="93" spans="1:6" x14ac:dyDescent="0.2">
      <c r="A93" t="s">
        <v>93</v>
      </c>
      <c r="B93" s="6">
        <v>6045.77</v>
      </c>
      <c r="C93" s="6">
        <v>0</v>
      </c>
      <c r="D93" s="6">
        <v>6045.77</v>
      </c>
      <c r="E93" s="6">
        <v>6045.77</v>
      </c>
      <c r="F93" s="7">
        <f>E93-D93</f>
        <v>0</v>
      </c>
    </row>
    <row r="94" spans="1:6" x14ac:dyDescent="0.2">
      <c r="A94" t="s">
        <v>94</v>
      </c>
      <c r="B94" s="6">
        <v>125300</v>
      </c>
      <c r="C94" s="6">
        <v>0</v>
      </c>
      <c r="D94" s="6">
        <v>150345</v>
      </c>
      <c r="E94" s="6">
        <v>150345</v>
      </c>
      <c r="F94" s="7">
        <f>E94-D94</f>
        <v>0</v>
      </c>
    </row>
    <row r="95" spans="1:6" x14ac:dyDescent="0.2">
      <c r="A95" s="3"/>
      <c r="B95" s="4">
        <f>SUM(B25:B94)</f>
        <v>14269419</v>
      </c>
      <c r="C95" s="4">
        <f t="shared" ref="C95:F95" si="3">SUM(C25:C94)</f>
        <v>-388283</v>
      </c>
      <c r="D95" s="4">
        <f t="shared" si="3"/>
        <v>13881136</v>
      </c>
      <c r="E95" s="4">
        <f t="shared" si="3"/>
        <v>13842628</v>
      </c>
      <c r="F95" s="4">
        <f t="shared" si="3"/>
        <v>-38508</v>
      </c>
    </row>
    <row r="96" spans="1:6" x14ac:dyDescent="0.2">
      <c r="A96" t="s">
        <v>95</v>
      </c>
      <c r="B96" s="6">
        <v>0</v>
      </c>
      <c r="C96" s="6">
        <v>0</v>
      </c>
      <c r="D96" s="6">
        <v>5500</v>
      </c>
      <c r="E96" s="6">
        <v>5500</v>
      </c>
      <c r="F96" s="7">
        <f>E96-D96</f>
        <v>0</v>
      </c>
    </row>
    <row r="97" spans="1:6" x14ac:dyDescent="0.2">
      <c r="A97" t="s">
        <v>96</v>
      </c>
      <c r="B97" s="6">
        <v>494745</v>
      </c>
      <c r="C97" s="6">
        <v>-477037</v>
      </c>
      <c r="D97" s="6">
        <v>12208</v>
      </c>
      <c r="E97" s="6">
        <v>246498</v>
      </c>
      <c r="F97" s="7">
        <f>E97-D97</f>
        <v>234290</v>
      </c>
    </row>
    <row r="98" spans="1:6" x14ac:dyDescent="0.2">
      <c r="A98" s="3"/>
      <c r="B98" s="4">
        <f>SUM(B96:B97)</f>
        <v>494745</v>
      </c>
      <c r="C98" s="4">
        <f t="shared" ref="C98:F98" si="4">SUM(C96:C97)</f>
        <v>-477037</v>
      </c>
      <c r="D98" s="4">
        <f t="shared" si="4"/>
        <v>17708</v>
      </c>
      <c r="E98" s="4">
        <f t="shared" si="4"/>
        <v>251998</v>
      </c>
      <c r="F98" s="4">
        <f t="shared" si="4"/>
        <v>234290</v>
      </c>
    </row>
    <row r="99" spans="1:6" x14ac:dyDescent="0.2">
      <c r="A99" t="s">
        <v>97</v>
      </c>
      <c r="B99" s="6">
        <v>165026</v>
      </c>
      <c r="C99" s="6">
        <v>0</v>
      </c>
      <c r="D99" s="6">
        <v>165026</v>
      </c>
      <c r="E99" s="6">
        <v>165026</v>
      </c>
      <c r="F99" s="7">
        <f t="shared" si="2"/>
        <v>0</v>
      </c>
    </row>
    <row r="100" spans="1:6" x14ac:dyDescent="0.2">
      <c r="A100" t="s">
        <v>98</v>
      </c>
      <c r="B100" s="6">
        <v>250090</v>
      </c>
      <c r="C100" s="6">
        <v>0</v>
      </c>
      <c r="D100" s="6">
        <v>250090</v>
      </c>
      <c r="E100" s="6">
        <v>250090</v>
      </c>
      <c r="F100" s="7">
        <f t="shared" si="2"/>
        <v>0</v>
      </c>
    </row>
    <row r="101" spans="1:6" x14ac:dyDescent="0.2">
      <c r="A101" t="s">
        <v>99</v>
      </c>
      <c r="B101" s="6">
        <v>124180</v>
      </c>
      <c r="C101" s="6">
        <v>0</v>
      </c>
      <c r="D101" s="6">
        <v>124180</v>
      </c>
      <c r="E101" s="6">
        <v>124180</v>
      </c>
      <c r="F101" s="7">
        <f t="shared" si="2"/>
        <v>0</v>
      </c>
    </row>
    <row r="102" spans="1:6" x14ac:dyDescent="0.2">
      <c r="A102" t="s">
        <v>100</v>
      </c>
      <c r="B102" s="6">
        <v>122887</v>
      </c>
      <c r="C102" s="6">
        <v>0</v>
      </c>
      <c r="D102" s="6">
        <v>122887</v>
      </c>
      <c r="E102" s="6">
        <v>122887</v>
      </c>
      <c r="F102" s="7">
        <f t="shared" si="2"/>
        <v>0</v>
      </c>
    </row>
    <row r="103" spans="1:6" x14ac:dyDescent="0.2">
      <c r="A103" t="s">
        <v>101</v>
      </c>
      <c r="B103" s="6">
        <v>49141</v>
      </c>
      <c r="C103" s="6">
        <v>0</v>
      </c>
      <c r="D103" s="6">
        <v>49141</v>
      </c>
      <c r="E103" s="6">
        <v>49141</v>
      </c>
      <c r="F103" s="7">
        <f t="shared" si="2"/>
        <v>0</v>
      </c>
    </row>
    <row r="104" spans="1:6" x14ac:dyDescent="0.2">
      <c r="A104" t="s">
        <v>102</v>
      </c>
      <c r="B104" s="6">
        <v>278082</v>
      </c>
      <c r="C104" s="6">
        <v>0</v>
      </c>
      <c r="D104" s="6">
        <v>278082</v>
      </c>
      <c r="E104" s="6">
        <v>278082</v>
      </c>
      <c r="F104" s="7">
        <f t="shared" si="2"/>
        <v>0</v>
      </c>
    </row>
    <row r="105" spans="1:6" x14ac:dyDescent="0.2">
      <c r="A105" t="s">
        <v>103</v>
      </c>
      <c r="B105" s="6">
        <v>26636</v>
      </c>
      <c r="C105" s="6">
        <v>0</v>
      </c>
      <c r="D105" s="6">
        <v>26636</v>
      </c>
      <c r="E105" s="6">
        <v>26636</v>
      </c>
      <c r="F105" s="7">
        <f t="shared" si="2"/>
        <v>0</v>
      </c>
    </row>
    <row r="106" spans="1:6" x14ac:dyDescent="0.2">
      <c r="A106" t="s">
        <v>104</v>
      </c>
      <c r="B106" s="6">
        <v>584387</v>
      </c>
      <c r="C106" s="6">
        <v>0</v>
      </c>
      <c r="D106" s="6">
        <v>584387</v>
      </c>
      <c r="E106" s="6">
        <v>584387</v>
      </c>
      <c r="F106" s="7">
        <f t="shared" si="2"/>
        <v>0</v>
      </c>
    </row>
    <row r="107" spans="1:6" x14ac:dyDescent="0.2">
      <c r="A107" t="s">
        <v>105</v>
      </c>
      <c r="B107" s="6">
        <v>103865</v>
      </c>
      <c r="C107" s="6">
        <v>0</v>
      </c>
      <c r="D107" s="6">
        <v>103865</v>
      </c>
      <c r="E107" s="6">
        <v>103865</v>
      </c>
      <c r="F107" s="7">
        <f t="shared" si="2"/>
        <v>0</v>
      </c>
    </row>
    <row r="108" spans="1:6" x14ac:dyDescent="0.2">
      <c r="A108" t="s">
        <v>106</v>
      </c>
      <c r="B108" s="6">
        <v>44016</v>
      </c>
      <c r="C108" s="6">
        <v>0</v>
      </c>
      <c r="D108" s="6">
        <v>44016</v>
      </c>
      <c r="E108" s="6">
        <v>44016</v>
      </c>
      <c r="F108" s="7">
        <f t="shared" si="2"/>
        <v>0</v>
      </c>
    </row>
    <row r="109" spans="1:6" x14ac:dyDescent="0.2">
      <c r="A109" t="s">
        <v>107</v>
      </c>
      <c r="B109" s="6">
        <v>450346</v>
      </c>
      <c r="C109" s="6">
        <v>0</v>
      </c>
      <c r="D109" s="6">
        <v>450346</v>
      </c>
      <c r="E109" s="6">
        <v>450346</v>
      </c>
      <c r="F109" s="7">
        <f t="shared" si="2"/>
        <v>0</v>
      </c>
    </row>
    <row r="110" spans="1:6" x14ac:dyDescent="0.2">
      <c r="A110" s="3"/>
      <c r="B110" s="4">
        <f>SUM(B99:B109)</f>
        <v>2198656</v>
      </c>
      <c r="C110" s="4">
        <f t="shared" ref="C110:F110" si="5">SUM(C99:C109)</f>
        <v>0</v>
      </c>
      <c r="D110" s="4">
        <f t="shared" si="5"/>
        <v>2198656</v>
      </c>
      <c r="E110" s="4">
        <f t="shared" si="5"/>
        <v>2198656</v>
      </c>
      <c r="F110" s="4">
        <f t="shared" si="5"/>
        <v>0</v>
      </c>
    </row>
    <row r="111" spans="1:6" ht="13.5" thickBot="1" x14ac:dyDescent="0.25">
      <c r="A111" s="8" t="s">
        <v>108</v>
      </c>
      <c r="B111" s="9">
        <f>B110+B98+B95+B24+B5</f>
        <v>55407941</v>
      </c>
      <c r="C111" s="9">
        <f t="shared" ref="C111:F111" si="6">C110+C98+C95+C24+C5</f>
        <v>-877752</v>
      </c>
      <c r="D111" s="9">
        <f t="shared" si="6"/>
        <v>54531275</v>
      </c>
      <c r="E111" s="9">
        <f t="shared" si="6"/>
        <v>54693853</v>
      </c>
      <c r="F111" s="9">
        <f t="shared" si="6"/>
        <v>162578</v>
      </c>
    </row>
    <row r="112" spans="1:6" ht="13.5" thickTop="1" x14ac:dyDescent="0.2"/>
  </sheetData>
  <mergeCells count="2">
    <mergeCell ref="A1:F1"/>
    <mergeCell ref="A2:F2"/>
  </mergeCells>
  <pageMargins left="0.2" right="0.2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1"/>
  <sheetViews>
    <sheetView workbookViewId="0">
      <selection sqref="A1:F22"/>
    </sheetView>
  </sheetViews>
  <sheetFormatPr defaultRowHeight="12.75" x14ac:dyDescent="0.2"/>
  <cols>
    <col min="1" max="1" width="36.140625" bestFit="1" customWidth="1"/>
    <col min="2" max="2" width="20.42578125" style="6" bestFit="1" customWidth="1"/>
    <col min="3" max="3" width="16.42578125" style="6" customWidth="1"/>
    <col min="4" max="4" width="23.140625" style="6" customWidth="1"/>
    <col min="5" max="5" width="21.85546875" style="6" customWidth="1"/>
    <col min="6" max="6" width="14.28515625" bestFit="1" customWidth="1"/>
  </cols>
  <sheetData>
    <row r="1" spans="1:6" ht="15" x14ac:dyDescent="0.2">
      <c r="A1" s="42" t="s">
        <v>0</v>
      </c>
      <c r="B1" s="42"/>
      <c r="C1" s="42"/>
      <c r="D1" s="42"/>
      <c r="E1" s="42"/>
      <c r="F1" s="42"/>
    </row>
    <row r="2" spans="1:6" ht="15" x14ac:dyDescent="0.2">
      <c r="A2" s="42" t="s">
        <v>174</v>
      </c>
      <c r="B2" s="42"/>
      <c r="C2" s="42"/>
      <c r="D2" s="42"/>
      <c r="E2" s="42"/>
      <c r="F2" s="42"/>
    </row>
    <row r="3" spans="1:6" ht="15" x14ac:dyDescent="0.2">
      <c r="A3" s="10"/>
      <c r="B3" s="10"/>
      <c r="C3" s="10"/>
      <c r="D3" s="10"/>
      <c r="E3" s="10"/>
      <c r="F3" s="10"/>
    </row>
    <row r="4" spans="1:6" ht="25.5" x14ac:dyDescent="0.2">
      <c r="A4" s="3" t="s">
        <v>109</v>
      </c>
      <c r="B4" s="2" t="s">
        <v>110</v>
      </c>
      <c r="C4" s="2" t="s">
        <v>3</v>
      </c>
      <c r="D4" s="2" t="s">
        <v>111</v>
      </c>
      <c r="E4" s="2" t="s">
        <v>112</v>
      </c>
      <c r="F4" s="2" t="s">
        <v>6</v>
      </c>
    </row>
    <row r="5" spans="1:6" x14ac:dyDescent="0.2">
      <c r="A5" t="s">
        <v>113</v>
      </c>
      <c r="B5" s="6">
        <v>56853550</v>
      </c>
      <c r="C5" s="6">
        <v>0</v>
      </c>
      <c r="D5" s="6">
        <v>56853550</v>
      </c>
      <c r="E5" s="6">
        <v>56853550</v>
      </c>
      <c r="F5" s="7">
        <v>0</v>
      </c>
    </row>
    <row r="6" spans="1:6" x14ac:dyDescent="0.2">
      <c r="A6" t="s">
        <v>114</v>
      </c>
      <c r="B6" s="6">
        <v>42000</v>
      </c>
      <c r="C6" s="6">
        <v>0</v>
      </c>
      <c r="D6" s="6">
        <v>42000</v>
      </c>
      <c r="E6" s="6">
        <v>42000</v>
      </c>
      <c r="F6" s="7">
        <v>0</v>
      </c>
    </row>
    <row r="7" spans="1:6" x14ac:dyDescent="0.2">
      <c r="A7" t="s">
        <v>115</v>
      </c>
      <c r="B7" s="6">
        <v>791000</v>
      </c>
      <c r="C7" s="6">
        <v>0</v>
      </c>
      <c r="D7" s="6">
        <v>791000</v>
      </c>
      <c r="E7" s="6">
        <v>791000</v>
      </c>
      <c r="F7" s="7">
        <v>0</v>
      </c>
    </row>
    <row r="8" spans="1:6" x14ac:dyDescent="0.2">
      <c r="A8" t="s">
        <v>116</v>
      </c>
      <c r="B8" s="6">
        <v>2596165</v>
      </c>
      <c r="C8" s="6">
        <v>0</v>
      </c>
      <c r="D8" s="6">
        <v>2596165</v>
      </c>
      <c r="E8" s="6">
        <v>2596165</v>
      </c>
      <c r="F8" s="7">
        <v>0</v>
      </c>
    </row>
    <row r="9" spans="1:6" x14ac:dyDescent="0.2">
      <c r="A9" t="s">
        <v>117</v>
      </c>
      <c r="B9" s="6">
        <v>150000</v>
      </c>
      <c r="C9" s="6">
        <v>0</v>
      </c>
      <c r="D9" s="6">
        <v>150000</v>
      </c>
      <c r="E9" s="6">
        <v>150000</v>
      </c>
      <c r="F9" s="7">
        <v>0</v>
      </c>
    </row>
    <row r="10" spans="1:6" x14ac:dyDescent="0.2">
      <c r="A10" t="s">
        <v>118</v>
      </c>
      <c r="B10" s="6">
        <v>38326</v>
      </c>
      <c r="C10" s="6">
        <v>-1000</v>
      </c>
      <c r="D10" s="6">
        <v>37326</v>
      </c>
      <c r="E10" s="6">
        <v>37326</v>
      </c>
      <c r="F10" s="7">
        <v>0</v>
      </c>
    </row>
    <row r="11" spans="1:6" x14ac:dyDescent="0.2">
      <c r="A11" t="s">
        <v>119</v>
      </c>
      <c r="B11" s="6">
        <v>50295</v>
      </c>
      <c r="C11" s="6">
        <v>-50295</v>
      </c>
      <c r="D11" s="6">
        <v>0</v>
      </c>
      <c r="E11" s="6">
        <v>0</v>
      </c>
      <c r="F11" s="7">
        <v>0</v>
      </c>
    </row>
    <row r="12" spans="1:6" x14ac:dyDescent="0.2">
      <c r="A12" t="s">
        <v>120</v>
      </c>
      <c r="B12" s="6">
        <v>9000</v>
      </c>
      <c r="C12" s="6">
        <v>0</v>
      </c>
      <c r="D12" s="6">
        <v>9000</v>
      </c>
      <c r="E12" s="6">
        <v>9000</v>
      </c>
      <c r="F12" s="7">
        <v>0</v>
      </c>
    </row>
    <row r="13" spans="1:6" x14ac:dyDescent="0.2">
      <c r="A13" t="s">
        <v>121</v>
      </c>
      <c r="B13" s="6">
        <v>0</v>
      </c>
      <c r="C13" s="6">
        <v>0</v>
      </c>
      <c r="D13" s="6">
        <v>0</v>
      </c>
      <c r="E13" s="6">
        <v>0</v>
      </c>
      <c r="F13" s="7">
        <v>0</v>
      </c>
    </row>
    <row r="14" spans="1:6" x14ac:dyDescent="0.2">
      <c r="A14" t="s">
        <v>122</v>
      </c>
      <c r="B14" s="6">
        <v>484998</v>
      </c>
      <c r="C14" s="6">
        <v>0</v>
      </c>
      <c r="D14" s="6">
        <v>484998</v>
      </c>
      <c r="E14" s="6">
        <v>484998</v>
      </c>
      <c r="F14" s="7">
        <v>0</v>
      </c>
    </row>
    <row r="15" spans="1:6" x14ac:dyDescent="0.2">
      <c r="A15" t="s">
        <v>123</v>
      </c>
      <c r="B15" s="6">
        <v>121000</v>
      </c>
      <c r="C15" s="6">
        <v>0</v>
      </c>
      <c r="D15" s="6">
        <v>121000</v>
      </c>
      <c r="E15" s="6">
        <v>121000</v>
      </c>
      <c r="F15" s="7">
        <v>0</v>
      </c>
    </row>
    <row r="16" spans="1:6" x14ac:dyDescent="0.2">
      <c r="A16" t="s">
        <v>124</v>
      </c>
      <c r="B16" s="6">
        <v>446000</v>
      </c>
      <c r="C16" s="6">
        <v>0</v>
      </c>
      <c r="D16" s="6">
        <v>446000</v>
      </c>
      <c r="E16" s="6">
        <v>446000</v>
      </c>
      <c r="F16" s="7">
        <v>0</v>
      </c>
    </row>
    <row r="17" spans="1:6" x14ac:dyDescent="0.2">
      <c r="A17" t="s">
        <v>125</v>
      </c>
      <c r="B17" s="6">
        <v>188640</v>
      </c>
      <c r="C17" s="6">
        <v>0</v>
      </c>
      <c r="D17" s="6">
        <v>188640</v>
      </c>
      <c r="E17" s="6">
        <v>188640</v>
      </c>
      <c r="F17" s="7">
        <v>0</v>
      </c>
    </row>
    <row r="18" spans="1:6" x14ac:dyDescent="0.2">
      <c r="A18" t="s">
        <v>126</v>
      </c>
      <c r="B18" s="6">
        <v>30776</v>
      </c>
      <c r="C18" s="6">
        <v>0</v>
      </c>
      <c r="D18" s="6">
        <v>30776</v>
      </c>
      <c r="E18" s="6">
        <v>30776</v>
      </c>
      <c r="F18" s="7">
        <v>0</v>
      </c>
    </row>
    <row r="19" spans="1:6" x14ac:dyDescent="0.2">
      <c r="A19" t="s">
        <v>127</v>
      </c>
      <c r="B19" s="6">
        <v>285873</v>
      </c>
      <c r="C19" s="6">
        <v>0</v>
      </c>
      <c r="D19" s="6">
        <v>285873</v>
      </c>
      <c r="E19" s="6">
        <v>285873</v>
      </c>
      <c r="F19" s="7">
        <v>0</v>
      </c>
    </row>
    <row r="20" spans="1:6" x14ac:dyDescent="0.2">
      <c r="A20" t="s">
        <v>128</v>
      </c>
      <c r="B20" s="6">
        <v>167500</v>
      </c>
      <c r="C20" s="6">
        <v>0</v>
      </c>
      <c r="D20" s="6">
        <v>167500</v>
      </c>
      <c r="E20" s="6">
        <v>175500</v>
      </c>
      <c r="F20" s="7">
        <v>8000</v>
      </c>
    </row>
    <row r="21" spans="1:6" x14ac:dyDescent="0.2">
      <c r="A21" t="s">
        <v>129</v>
      </c>
      <c r="B21" s="6">
        <v>1341000</v>
      </c>
      <c r="C21" s="6">
        <v>0</v>
      </c>
      <c r="D21" s="6">
        <v>0</v>
      </c>
      <c r="E21" s="6">
        <v>0</v>
      </c>
      <c r="F21" s="7">
        <v>0</v>
      </c>
    </row>
    <row r="22" spans="1:6" ht="13.5" thickBot="1" x14ac:dyDescent="0.25">
      <c r="A22" s="8" t="s">
        <v>108</v>
      </c>
      <c r="B22" s="9">
        <v>63596123</v>
      </c>
      <c r="C22" s="9">
        <v>-51295</v>
      </c>
      <c r="D22" s="9">
        <v>62203828</v>
      </c>
      <c r="E22" s="9">
        <v>62211828</v>
      </c>
      <c r="F22" s="11">
        <v>8000</v>
      </c>
    </row>
    <row r="23" spans="1:6" ht="13.5" thickTop="1" x14ac:dyDescent="0.2"/>
    <row r="91" spans="1:6" s="6" customFormat="1" ht="15" x14ac:dyDescent="0.25">
      <c r="A91"/>
      <c r="B91" s="12"/>
      <c r="F91"/>
    </row>
  </sheetData>
  <mergeCells count="2">
    <mergeCell ref="A1:F1"/>
    <mergeCell ref="A2:F2"/>
  </mergeCells>
  <pageMargins left="0.45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workbookViewId="0">
      <selection sqref="A1:A1048576"/>
    </sheetView>
  </sheetViews>
  <sheetFormatPr defaultRowHeight="12.75" x14ac:dyDescent="0.2"/>
  <cols>
    <col min="1" max="1" width="8.7109375" bestFit="1" customWidth="1"/>
    <col min="2" max="2" width="48.85546875" bestFit="1" customWidth="1"/>
    <col min="3" max="3" width="7" hidden="1" customWidth="1"/>
    <col min="4" max="4" width="14.85546875" hidden="1" customWidth="1"/>
    <col min="5" max="5" width="8.140625" hidden="1" customWidth="1"/>
    <col min="6" max="6" width="7" hidden="1" customWidth="1"/>
    <col min="7" max="7" width="14.85546875" style="6" bestFit="1" customWidth="1"/>
  </cols>
  <sheetData>
    <row r="1" spans="1:7" s="13" customFormat="1" ht="33" customHeight="1" thickBot="1" x14ac:dyDescent="0.25">
      <c r="A1" s="27"/>
      <c r="B1" s="28" t="s">
        <v>130</v>
      </c>
      <c r="C1" s="29" t="s">
        <v>131</v>
      </c>
      <c r="D1" s="29" t="s">
        <v>132</v>
      </c>
      <c r="E1" s="29" t="s">
        <v>133</v>
      </c>
      <c r="F1" s="29" t="s">
        <v>134</v>
      </c>
      <c r="G1" s="30" t="s">
        <v>135</v>
      </c>
    </row>
    <row r="2" spans="1:7" s="13" customFormat="1" ht="25.5" customHeight="1" x14ac:dyDescent="0.2">
      <c r="A2" s="27"/>
      <c r="B2" s="25" t="s">
        <v>136</v>
      </c>
      <c r="C2" s="31">
        <v>3591590</v>
      </c>
      <c r="D2" s="31">
        <v>687381</v>
      </c>
      <c r="E2" s="31">
        <v>16</v>
      </c>
      <c r="F2" s="31" t="s">
        <v>137</v>
      </c>
      <c r="G2" s="32"/>
    </row>
    <row r="3" spans="1:7" s="13" customFormat="1" ht="20.25" customHeight="1" x14ac:dyDescent="0.2">
      <c r="A3" s="27"/>
      <c r="B3" s="33" t="s">
        <v>138</v>
      </c>
      <c r="C3" s="34">
        <v>3591590</v>
      </c>
      <c r="D3" s="34">
        <v>687381</v>
      </c>
      <c r="E3" s="34">
        <v>16</v>
      </c>
      <c r="F3" s="34" t="s">
        <v>137</v>
      </c>
      <c r="G3" s="35"/>
    </row>
    <row r="4" spans="1:7" s="13" customFormat="1" ht="12.75" customHeight="1" x14ac:dyDescent="0.2">
      <c r="A4" s="27" t="s">
        <v>131</v>
      </c>
      <c r="B4" s="36" t="s">
        <v>145</v>
      </c>
      <c r="C4" s="37">
        <v>50000</v>
      </c>
      <c r="D4" s="37" t="s">
        <v>137</v>
      </c>
      <c r="E4" s="37" t="s">
        <v>137</v>
      </c>
      <c r="F4" s="37" t="s">
        <v>137</v>
      </c>
      <c r="G4" s="38">
        <v>50000</v>
      </c>
    </row>
    <row r="5" spans="1:7" s="13" customFormat="1" ht="12.75" customHeight="1" x14ac:dyDescent="0.2">
      <c r="A5" s="27" t="s">
        <v>131</v>
      </c>
      <c r="B5" s="39" t="s">
        <v>146</v>
      </c>
      <c r="C5" s="40">
        <v>1049500</v>
      </c>
      <c r="D5" s="40" t="s">
        <v>137</v>
      </c>
      <c r="E5" s="40" t="s">
        <v>137</v>
      </c>
      <c r="F5" s="40" t="s">
        <v>137</v>
      </c>
      <c r="G5" s="41">
        <v>1049500</v>
      </c>
    </row>
    <row r="6" spans="1:7" s="13" customFormat="1" ht="12.75" customHeight="1" x14ac:dyDescent="0.2">
      <c r="A6" s="27" t="s">
        <v>131</v>
      </c>
      <c r="B6" s="36" t="s">
        <v>147</v>
      </c>
      <c r="C6" s="37">
        <v>200000</v>
      </c>
      <c r="D6" s="37" t="s">
        <v>137</v>
      </c>
      <c r="E6" s="37" t="s">
        <v>137</v>
      </c>
      <c r="F6" s="37" t="s">
        <v>137</v>
      </c>
      <c r="G6" s="38">
        <v>200000</v>
      </c>
    </row>
    <row r="7" spans="1:7" s="13" customFormat="1" ht="12.75" customHeight="1" x14ac:dyDescent="0.2">
      <c r="A7" s="27" t="s">
        <v>131</v>
      </c>
      <c r="B7" s="39" t="s">
        <v>148</v>
      </c>
      <c r="C7" s="40">
        <v>44000</v>
      </c>
      <c r="D7" s="40" t="s">
        <v>137</v>
      </c>
      <c r="E7" s="40" t="s">
        <v>137</v>
      </c>
      <c r="F7" s="40" t="s">
        <v>137</v>
      </c>
      <c r="G7" s="41">
        <v>44000</v>
      </c>
    </row>
    <row r="8" spans="1:7" s="13" customFormat="1" ht="12.75" customHeight="1" x14ac:dyDescent="0.2">
      <c r="A8" s="27" t="s">
        <v>131</v>
      </c>
      <c r="B8" s="36" t="s">
        <v>149</v>
      </c>
      <c r="C8" s="37">
        <v>260000</v>
      </c>
      <c r="D8" s="37" t="s">
        <v>137</v>
      </c>
      <c r="E8" s="37" t="s">
        <v>137</v>
      </c>
      <c r="F8" s="37" t="s">
        <v>137</v>
      </c>
      <c r="G8" s="38">
        <v>260000</v>
      </c>
    </row>
    <row r="9" spans="1:7" s="13" customFormat="1" ht="12.75" customHeight="1" x14ac:dyDescent="0.2">
      <c r="A9" s="27" t="s">
        <v>131</v>
      </c>
      <c r="B9" s="39" t="s">
        <v>158</v>
      </c>
      <c r="C9" s="40">
        <v>180000</v>
      </c>
      <c r="D9" s="40" t="s">
        <v>137</v>
      </c>
      <c r="E9" s="40" t="s">
        <v>137</v>
      </c>
      <c r="F9" s="40" t="s">
        <v>137</v>
      </c>
      <c r="G9" s="41">
        <v>180000</v>
      </c>
    </row>
    <row r="10" spans="1:7" s="13" customFormat="1" ht="12.75" customHeight="1" x14ac:dyDescent="0.2">
      <c r="A10" s="27" t="s">
        <v>131</v>
      </c>
      <c r="B10" s="36" t="s">
        <v>159</v>
      </c>
      <c r="C10" s="37">
        <v>44450</v>
      </c>
      <c r="D10" s="37" t="s">
        <v>137</v>
      </c>
      <c r="E10" s="37" t="s">
        <v>137</v>
      </c>
      <c r="F10" s="37" t="s">
        <v>137</v>
      </c>
      <c r="G10" s="38">
        <v>44450</v>
      </c>
    </row>
    <row r="11" spans="1:7" s="13" customFormat="1" ht="12.75" customHeight="1" x14ac:dyDescent="0.2">
      <c r="A11" s="27" t="s">
        <v>131</v>
      </c>
      <c r="B11" s="39" t="s">
        <v>150</v>
      </c>
      <c r="C11" s="40">
        <v>1049500</v>
      </c>
      <c r="D11" s="40" t="s">
        <v>137</v>
      </c>
      <c r="E11" s="40" t="s">
        <v>137</v>
      </c>
      <c r="F11" s="40" t="s">
        <v>137</v>
      </c>
      <c r="G11" s="41">
        <v>1049500</v>
      </c>
    </row>
    <row r="12" spans="1:7" s="13" customFormat="1" ht="12.75" customHeight="1" x14ac:dyDescent="0.2">
      <c r="A12" s="27" t="s">
        <v>131</v>
      </c>
      <c r="B12" s="36" t="s">
        <v>151</v>
      </c>
      <c r="C12" s="37">
        <v>605000</v>
      </c>
      <c r="D12" s="37" t="s">
        <v>137</v>
      </c>
      <c r="E12" s="37" t="s">
        <v>137</v>
      </c>
      <c r="F12" s="37" t="s">
        <v>137</v>
      </c>
      <c r="G12" s="38">
        <v>605000</v>
      </c>
    </row>
    <row r="13" spans="1:7" s="13" customFormat="1" ht="12.75" customHeight="1" x14ac:dyDescent="0.2">
      <c r="A13" s="27" t="s">
        <v>131</v>
      </c>
      <c r="B13" s="39" t="s">
        <v>152</v>
      </c>
      <c r="C13" s="40">
        <v>34140</v>
      </c>
      <c r="D13" s="40" t="s">
        <v>137</v>
      </c>
      <c r="E13" s="40" t="s">
        <v>137</v>
      </c>
      <c r="F13" s="40" t="s">
        <v>137</v>
      </c>
      <c r="G13" s="41">
        <v>34140</v>
      </c>
    </row>
    <row r="14" spans="1:7" s="13" customFormat="1" ht="12.75" customHeight="1" x14ac:dyDescent="0.2">
      <c r="A14" s="27" t="s">
        <v>131</v>
      </c>
      <c r="B14" s="36" t="s">
        <v>160</v>
      </c>
      <c r="C14" s="37">
        <v>75000</v>
      </c>
      <c r="D14" s="37" t="s">
        <v>137</v>
      </c>
      <c r="E14" s="37" t="s">
        <v>137</v>
      </c>
      <c r="F14" s="37" t="s">
        <v>137</v>
      </c>
      <c r="G14" s="38">
        <v>75000</v>
      </c>
    </row>
    <row r="15" spans="1:7" s="13" customFormat="1" ht="12.75" customHeight="1" x14ac:dyDescent="0.2">
      <c r="A15" s="27" t="s">
        <v>131</v>
      </c>
      <c r="B15" s="39" t="s">
        <v>153</v>
      </c>
      <c r="C15" s="40" t="s">
        <v>137</v>
      </c>
      <c r="D15" s="40">
        <v>16221</v>
      </c>
      <c r="E15" s="40">
        <v>0</v>
      </c>
      <c r="F15" s="40" t="s">
        <v>137</v>
      </c>
      <c r="G15" s="41">
        <v>16221</v>
      </c>
    </row>
    <row r="16" spans="1:7" s="13" customFormat="1" ht="12.75" customHeight="1" x14ac:dyDescent="0.2">
      <c r="A16" s="27" t="s">
        <v>131</v>
      </c>
      <c r="B16" s="36" t="s">
        <v>154</v>
      </c>
      <c r="C16" s="37">
        <v>0</v>
      </c>
      <c r="D16" s="37">
        <v>75000</v>
      </c>
      <c r="E16" s="37">
        <v>1</v>
      </c>
      <c r="F16" s="37" t="s">
        <v>137</v>
      </c>
      <c r="G16" s="38">
        <v>75001</v>
      </c>
    </row>
    <row r="17" spans="1:7" s="13" customFormat="1" ht="12.75" customHeight="1" x14ac:dyDescent="0.2">
      <c r="A17" s="27" t="s">
        <v>131</v>
      </c>
      <c r="B17" s="39" t="s">
        <v>161</v>
      </c>
      <c r="C17" s="40">
        <v>0</v>
      </c>
      <c r="D17" s="40">
        <v>596160</v>
      </c>
      <c r="E17" s="40">
        <v>1</v>
      </c>
      <c r="F17" s="40" t="s">
        <v>137</v>
      </c>
      <c r="G17" s="41">
        <v>596161</v>
      </c>
    </row>
    <row r="18" spans="1:7" s="13" customFormat="1" ht="12.75" customHeight="1" x14ac:dyDescent="0.2">
      <c r="A18" s="27"/>
      <c r="B18" s="39" t="s">
        <v>139</v>
      </c>
      <c r="C18" s="40"/>
      <c r="D18" s="40"/>
      <c r="E18" s="40"/>
      <c r="F18" s="40"/>
      <c r="G18" s="41">
        <v>4278973</v>
      </c>
    </row>
    <row r="19" spans="1:7" s="13" customFormat="1" ht="12.75" customHeight="1" x14ac:dyDescent="0.2">
      <c r="A19" s="27"/>
      <c r="B19" s="39"/>
      <c r="C19" s="40"/>
      <c r="D19" s="40"/>
      <c r="E19" s="40"/>
      <c r="F19" s="40"/>
      <c r="G19" s="41"/>
    </row>
    <row r="20" spans="1:7" s="13" customFormat="1" ht="12.75" customHeight="1" x14ac:dyDescent="0.2">
      <c r="A20" s="27" t="s">
        <v>140</v>
      </c>
      <c r="B20" s="39" t="s">
        <v>162</v>
      </c>
      <c r="C20" s="40" t="s">
        <v>137</v>
      </c>
      <c r="D20" s="40" t="s">
        <v>137</v>
      </c>
      <c r="E20" s="40">
        <v>1</v>
      </c>
      <c r="F20" s="40" t="s">
        <v>137</v>
      </c>
      <c r="G20" s="41">
        <v>100000</v>
      </c>
    </row>
    <row r="21" spans="1:7" s="13" customFormat="1" ht="12.75" customHeight="1" x14ac:dyDescent="0.2">
      <c r="A21" s="27" t="s">
        <v>140</v>
      </c>
      <c r="B21" s="36" t="s">
        <v>163</v>
      </c>
      <c r="C21" s="37" t="s">
        <v>137</v>
      </c>
      <c r="D21" s="37" t="s">
        <v>137</v>
      </c>
      <c r="E21" s="37">
        <v>1</v>
      </c>
      <c r="F21" s="37" t="s">
        <v>137</v>
      </c>
      <c r="G21" s="38">
        <v>415000</v>
      </c>
    </row>
    <row r="22" spans="1:7" s="13" customFormat="1" ht="12.75" customHeight="1" x14ac:dyDescent="0.2">
      <c r="A22" s="27" t="s">
        <v>140</v>
      </c>
      <c r="B22" s="39" t="s">
        <v>171</v>
      </c>
      <c r="C22" s="40" t="s">
        <v>137</v>
      </c>
      <c r="D22" s="40" t="s">
        <v>137</v>
      </c>
      <c r="E22" s="40">
        <v>1</v>
      </c>
      <c r="F22" s="40" t="s">
        <v>137</v>
      </c>
      <c r="G22" s="41">
        <v>340000</v>
      </c>
    </row>
    <row r="23" spans="1:7" s="13" customFormat="1" ht="12.75" customHeight="1" x14ac:dyDescent="0.2">
      <c r="A23" s="27" t="s">
        <v>140</v>
      </c>
      <c r="B23" s="36" t="s">
        <v>155</v>
      </c>
      <c r="C23" s="37" t="s">
        <v>137</v>
      </c>
      <c r="D23" s="37" t="s">
        <v>137</v>
      </c>
      <c r="E23" s="37">
        <v>1</v>
      </c>
      <c r="F23" s="37" t="s">
        <v>137</v>
      </c>
      <c r="G23" s="38">
        <v>75000</v>
      </c>
    </row>
    <row r="24" spans="1:7" s="13" customFormat="1" ht="12.75" customHeight="1" x14ac:dyDescent="0.2">
      <c r="A24" s="27" t="s">
        <v>140</v>
      </c>
      <c r="B24" s="39" t="s">
        <v>164</v>
      </c>
      <c r="C24" s="40" t="s">
        <v>137</v>
      </c>
      <c r="D24" s="40" t="s">
        <v>137</v>
      </c>
      <c r="E24" s="40">
        <v>1</v>
      </c>
      <c r="F24" s="40" t="s">
        <v>137</v>
      </c>
      <c r="G24" s="41">
        <v>39200</v>
      </c>
    </row>
    <row r="25" spans="1:7" s="13" customFormat="1" ht="12.75" customHeight="1" x14ac:dyDescent="0.2">
      <c r="A25" s="27" t="s">
        <v>140</v>
      </c>
      <c r="B25" s="36" t="s">
        <v>165</v>
      </c>
      <c r="C25" s="37" t="s">
        <v>137</v>
      </c>
      <c r="D25" s="37" t="s">
        <v>137</v>
      </c>
      <c r="E25" s="37">
        <v>1</v>
      </c>
      <c r="F25" s="37" t="s">
        <v>137</v>
      </c>
      <c r="G25" s="38">
        <v>420000</v>
      </c>
    </row>
    <row r="26" spans="1:7" s="13" customFormat="1" ht="12.75" customHeight="1" x14ac:dyDescent="0.2">
      <c r="A26" s="27" t="s">
        <v>140</v>
      </c>
      <c r="B26" s="39" t="s">
        <v>166</v>
      </c>
      <c r="C26" s="40" t="s">
        <v>137</v>
      </c>
      <c r="D26" s="40" t="s">
        <v>137</v>
      </c>
      <c r="E26" s="40">
        <v>1</v>
      </c>
      <c r="F26" s="40" t="s">
        <v>137</v>
      </c>
      <c r="G26" s="41">
        <v>188366</v>
      </c>
    </row>
    <row r="27" spans="1:7" s="13" customFormat="1" ht="12.75" customHeight="1" x14ac:dyDescent="0.2">
      <c r="A27" s="27" t="s">
        <v>140</v>
      </c>
      <c r="B27" s="36" t="s">
        <v>167</v>
      </c>
      <c r="C27" s="37" t="s">
        <v>137</v>
      </c>
      <c r="D27" s="37" t="s">
        <v>137</v>
      </c>
      <c r="E27" s="37">
        <v>1</v>
      </c>
      <c r="F27" s="37" t="s">
        <v>137</v>
      </c>
      <c r="G27" s="38">
        <v>200000</v>
      </c>
    </row>
    <row r="28" spans="1:7" s="13" customFormat="1" ht="12.75" customHeight="1" x14ac:dyDescent="0.2">
      <c r="A28" s="27" t="s">
        <v>140</v>
      </c>
      <c r="B28" s="39" t="s">
        <v>168</v>
      </c>
      <c r="C28" s="40" t="s">
        <v>137</v>
      </c>
      <c r="D28" s="40" t="s">
        <v>137</v>
      </c>
      <c r="E28" s="40">
        <v>1</v>
      </c>
      <c r="F28" s="40" t="s">
        <v>137</v>
      </c>
      <c r="G28" s="41">
        <v>50000</v>
      </c>
    </row>
    <row r="29" spans="1:7" s="13" customFormat="1" ht="12.75" customHeight="1" x14ac:dyDescent="0.2">
      <c r="A29" s="27" t="s">
        <v>140</v>
      </c>
      <c r="B29" s="36" t="s">
        <v>169</v>
      </c>
      <c r="C29" s="37" t="s">
        <v>137</v>
      </c>
      <c r="D29" s="37" t="s">
        <v>137</v>
      </c>
      <c r="E29" s="37">
        <v>1</v>
      </c>
      <c r="F29" s="37" t="s">
        <v>137</v>
      </c>
      <c r="G29" s="38">
        <v>150000</v>
      </c>
    </row>
    <row r="30" spans="1:7" s="13" customFormat="1" ht="12.75" customHeight="1" x14ac:dyDescent="0.2">
      <c r="A30" s="27" t="s">
        <v>140</v>
      </c>
      <c r="B30" s="39" t="s">
        <v>170</v>
      </c>
      <c r="C30" s="40" t="s">
        <v>137</v>
      </c>
      <c r="D30" s="40" t="s">
        <v>137</v>
      </c>
      <c r="E30" s="40">
        <v>1</v>
      </c>
      <c r="F30" s="40" t="s">
        <v>137</v>
      </c>
      <c r="G30" s="41">
        <v>56000</v>
      </c>
    </row>
    <row r="31" spans="1:7" s="13" customFormat="1" ht="12.75" customHeight="1" x14ac:dyDescent="0.2">
      <c r="A31" s="27" t="s">
        <v>140</v>
      </c>
      <c r="B31" s="36" t="s">
        <v>172</v>
      </c>
      <c r="C31" s="37" t="s">
        <v>137</v>
      </c>
      <c r="D31" s="37" t="s">
        <v>137</v>
      </c>
      <c r="E31" s="37">
        <v>1</v>
      </c>
      <c r="F31" s="37" t="s">
        <v>137</v>
      </c>
      <c r="G31" s="38">
        <v>42000</v>
      </c>
    </row>
    <row r="32" spans="1:7" s="13" customFormat="1" ht="12.75" customHeight="1" x14ac:dyDescent="0.2">
      <c r="A32" s="27" t="s">
        <v>140</v>
      </c>
      <c r="B32" s="39" t="s">
        <v>173</v>
      </c>
      <c r="C32" s="40" t="s">
        <v>137</v>
      </c>
      <c r="D32" s="40" t="s">
        <v>137</v>
      </c>
      <c r="E32" s="40">
        <v>1</v>
      </c>
      <c r="F32" s="40" t="s">
        <v>137</v>
      </c>
      <c r="G32" s="41">
        <v>50000</v>
      </c>
    </row>
    <row r="33" spans="1:7" s="13" customFormat="1" ht="12.75" customHeight="1" thickBot="1" x14ac:dyDescent="0.25">
      <c r="A33" s="27"/>
      <c r="B33" s="39" t="s">
        <v>141</v>
      </c>
      <c r="C33" s="40"/>
      <c r="D33" s="40"/>
      <c r="E33" s="40"/>
      <c r="F33" s="40"/>
      <c r="G33" s="41">
        <v>2125566</v>
      </c>
    </row>
    <row r="34" spans="1:7" s="13" customFormat="1" ht="25.5" customHeight="1" x14ac:dyDescent="0.2">
      <c r="B34" s="25" t="s">
        <v>142</v>
      </c>
      <c r="C34" s="14" t="s">
        <v>137</v>
      </c>
      <c r="D34" s="14" t="s">
        <v>137</v>
      </c>
      <c r="E34" s="14">
        <v>401433</v>
      </c>
      <c r="F34" s="14" t="s">
        <v>137</v>
      </c>
      <c r="G34" s="15"/>
    </row>
    <row r="35" spans="1:7" s="13" customFormat="1" ht="20.25" customHeight="1" x14ac:dyDescent="0.2">
      <c r="B35" s="16" t="s">
        <v>143</v>
      </c>
      <c r="C35" s="17" t="s">
        <v>137</v>
      </c>
      <c r="D35" s="17" t="s">
        <v>137</v>
      </c>
      <c r="E35" s="17">
        <v>401432</v>
      </c>
      <c r="F35" s="17" t="s">
        <v>137</v>
      </c>
      <c r="G35" s="18"/>
    </row>
    <row r="36" spans="1:7" s="13" customFormat="1" ht="12.75" customHeight="1" x14ac:dyDescent="0.2">
      <c r="A36" s="13" t="s">
        <v>140</v>
      </c>
      <c r="B36" s="19" t="s">
        <v>156</v>
      </c>
      <c r="C36" s="20" t="s">
        <v>137</v>
      </c>
      <c r="D36" s="20" t="s">
        <v>137</v>
      </c>
      <c r="E36" s="20">
        <v>401432</v>
      </c>
      <c r="F36" s="20" t="s">
        <v>137</v>
      </c>
      <c r="G36" s="21">
        <v>401432</v>
      </c>
    </row>
    <row r="37" spans="1:7" s="13" customFormat="1" ht="20.25" customHeight="1" x14ac:dyDescent="0.2">
      <c r="B37" s="16" t="s">
        <v>144</v>
      </c>
      <c r="C37" s="17" t="s">
        <v>137</v>
      </c>
      <c r="D37" s="17" t="s">
        <v>137</v>
      </c>
      <c r="E37" s="17">
        <v>1</v>
      </c>
      <c r="F37" s="17" t="s">
        <v>137</v>
      </c>
      <c r="G37" s="18"/>
    </row>
    <row r="38" spans="1:7" s="13" customFormat="1" ht="12.75" customHeight="1" x14ac:dyDescent="0.2">
      <c r="A38" s="13" t="s">
        <v>140</v>
      </c>
      <c r="B38" s="22" t="s">
        <v>157</v>
      </c>
      <c r="C38" s="23" t="s">
        <v>137</v>
      </c>
      <c r="D38" s="23" t="s">
        <v>137</v>
      </c>
      <c r="E38" s="23">
        <v>1</v>
      </c>
      <c r="F38" s="23" t="s">
        <v>137</v>
      </c>
      <c r="G38" s="24">
        <v>200000</v>
      </c>
    </row>
    <row r="39" spans="1:7" s="13" customFormat="1" ht="121.15" customHeight="1" x14ac:dyDescent="0.2">
      <c r="G39" s="26"/>
    </row>
  </sheetData>
  <printOptions horizontalCentered="1"/>
  <pageMargins left="0.7" right="0.7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Expense Summary</vt:lpstr>
      <vt:lpstr>Revenue Summary</vt:lpstr>
      <vt:lpstr>Capital Project Summary</vt:lpstr>
      <vt:lpstr>'Capital Project Summary'!Print_Area</vt:lpstr>
      <vt:lpstr>'Expense Summary'!Print_Area</vt:lpstr>
      <vt:lpstr>'Revenue Summary'!Print_Area</vt:lpstr>
      <vt:lpstr>'Expense Summary'!Print_Titles</vt:lpstr>
    </vt:vector>
  </TitlesOfParts>
  <Company>Salt Lake County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Hackworth</dc:creator>
  <cp:lastModifiedBy>Melissa Haslam</cp:lastModifiedBy>
  <cp:lastPrinted>2024-09-23T17:50:54Z</cp:lastPrinted>
  <dcterms:created xsi:type="dcterms:W3CDTF">2024-09-19T21:57:15Z</dcterms:created>
  <dcterms:modified xsi:type="dcterms:W3CDTF">2024-09-24T13:40:41Z</dcterms:modified>
</cp:coreProperties>
</file>