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Sever\company data files\USERS COMPUTERS\Office 1\Documents\Board Meetings\2024\July Board Meeting\"/>
    </mc:Choice>
  </mc:AlternateContent>
  <xr:revisionPtr revIDLastSave="0" documentId="8_{820D0D7D-9014-43F4-B8BF-DB33120BD46C}" xr6:coauthVersionLast="47" xr6:coauthVersionMax="47" xr10:uidLastSave="{00000000-0000-0000-0000-000000000000}"/>
  <bookViews>
    <workbookView xWindow="-120" yWindow="-120" windowWidth="29040" windowHeight="15840" xr2:uid="{E40C9CC3-F10D-4B3E-A416-899E865835A2}"/>
  </bookViews>
  <sheets>
    <sheet name="June" sheetId="2" r:id="rId1"/>
    <sheet name="Sheet1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66" i="2" l="1"/>
  <c r="G36" i="2"/>
  <c r="J36" i="2" s="1"/>
  <c r="E36" i="2"/>
  <c r="C36" i="2"/>
  <c r="I35" i="2"/>
  <c r="J34" i="2"/>
  <c r="I34" i="2"/>
  <c r="I33" i="2"/>
  <c r="J32" i="2"/>
  <c r="I32" i="2"/>
  <c r="J31" i="2"/>
  <c r="I31" i="2"/>
  <c r="G28" i="2"/>
  <c r="G38" i="2" s="1"/>
  <c r="E28" i="2"/>
  <c r="E38" i="2" s="1"/>
  <c r="C28" i="2"/>
  <c r="C38" i="2" s="1"/>
  <c r="J27" i="2"/>
  <c r="I27" i="2"/>
  <c r="J26" i="2"/>
  <c r="I26" i="2"/>
  <c r="J25" i="2"/>
  <c r="I25" i="2"/>
  <c r="J24" i="2"/>
  <c r="I24" i="2"/>
  <c r="J23" i="2"/>
  <c r="I23" i="2"/>
  <c r="J22" i="2"/>
  <c r="I22" i="2"/>
  <c r="J21" i="2"/>
  <c r="I21" i="2"/>
  <c r="J20" i="2"/>
  <c r="I20" i="2"/>
  <c r="J19" i="2"/>
  <c r="I19" i="2"/>
  <c r="J18" i="2"/>
  <c r="I18" i="2"/>
  <c r="J17" i="2"/>
  <c r="I17" i="2"/>
  <c r="E15" i="2"/>
  <c r="C15" i="2"/>
  <c r="I36" i="2" l="1"/>
  <c r="I28" i="2"/>
  <c r="I38" i="2" s="1"/>
  <c r="J38" i="2"/>
  <c r="J28" i="2"/>
</calcChain>
</file>

<file path=xl/sharedStrings.xml><?xml version="1.0" encoding="utf-8"?>
<sst xmlns="http://schemas.openxmlformats.org/spreadsheetml/2006/main" count="68" uniqueCount="61">
  <si>
    <t>Revenue</t>
  </si>
  <si>
    <t>Anticipated Receipts</t>
  </si>
  <si>
    <t>Received to Date</t>
  </si>
  <si>
    <t>Property Tax</t>
  </si>
  <si>
    <t>Other</t>
  </si>
  <si>
    <t>Motor Vehicle</t>
  </si>
  <si>
    <t>Redemptions</t>
  </si>
  <si>
    <t>Interest from taxes</t>
  </si>
  <si>
    <t>Other: Hangar Lease</t>
  </si>
  <si>
    <t xml:space="preserve">Other: Ogden City </t>
  </si>
  <si>
    <t>Redevelopment Agency (RDA)</t>
  </si>
  <si>
    <t>Sale of Equipment</t>
  </si>
  <si>
    <t>Prior Budget Surplus</t>
  </si>
  <si>
    <t>Transfer from Capital Improvement</t>
  </si>
  <si>
    <t>Total Revenue</t>
  </si>
  <si>
    <t>Expense Categories</t>
  </si>
  <si>
    <t>2024 Budget</t>
  </si>
  <si>
    <t>Current Period Expenditures</t>
  </si>
  <si>
    <t>YTD Expenditures</t>
  </si>
  <si>
    <t>Balance</t>
  </si>
  <si>
    <t>% Expended YTD</t>
  </si>
  <si>
    <t>Employee Wages</t>
  </si>
  <si>
    <t>Employer Contributions</t>
  </si>
  <si>
    <t>General Supply</t>
  </si>
  <si>
    <t>Repair &amp; Maintenance</t>
  </si>
  <si>
    <t>Gas &amp; Oil</t>
  </si>
  <si>
    <t>Chemicals &amp; Material</t>
  </si>
  <si>
    <t xml:space="preserve">Professional Services </t>
  </si>
  <si>
    <t>Meetings &amp; Memberships</t>
  </si>
  <si>
    <t>Utilities</t>
  </si>
  <si>
    <t>Trustee Expenses</t>
  </si>
  <si>
    <t xml:space="preserve">Redevelopment Agency </t>
  </si>
  <si>
    <t>General Budget Total</t>
  </si>
  <si>
    <t>Capital Expenditures</t>
  </si>
  <si>
    <t>Buildings &amp; Infrastructure</t>
  </si>
  <si>
    <t>GPS &amp; GIS Equipment</t>
  </si>
  <si>
    <t>UAV Surveillance</t>
  </si>
  <si>
    <t>Vehicles &amp; Equipment</t>
  </si>
  <si>
    <t>Special Projects:  PCR</t>
  </si>
  <si>
    <t xml:space="preserve">Capital Expenditures Total </t>
  </si>
  <si>
    <t>Total Budget w/ Capital Expenditures</t>
  </si>
  <si>
    <t>Accounts</t>
  </si>
  <si>
    <t>Interest</t>
  </si>
  <si>
    <t>Deposits</t>
  </si>
  <si>
    <t>Transfers (to Bank of Utah)</t>
  </si>
  <si>
    <t>Disbursements</t>
  </si>
  <si>
    <t>CD Investments</t>
  </si>
  <si>
    <t>Rate</t>
  </si>
  <si>
    <t>Current Period Interest</t>
  </si>
  <si>
    <t>YTD Interest</t>
  </si>
  <si>
    <t>Amount</t>
  </si>
  <si>
    <t>America First C.U.Bump CD (10/26/2023)</t>
  </si>
  <si>
    <t>Other Funds</t>
  </si>
  <si>
    <t>Capital Improvement Fund</t>
  </si>
  <si>
    <t>Vehicle &amp; Equipment</t>
  </si>
  <si>
    <t>Sick Leave Liability Fund</t>
  </si>
  <si>
    <t>Emergency Spray Fund</t>
  </si>
  <si>
    <t>Total Other Funds</t>
  </si>
  <si>
    <r>
      <rPr>
        <b/>
        <i/>
        <u/>
        <sz val="18"/>
        <color theme="1"/>
        <rFont val="Aptos Narrow"/>
        <family val="2"/>
        <scheme val="minor"/>
      </rPr>
      <t>June 2024 Budget Report</t>
    </r>
    <r>
      <rPr>
        <b/>
        <i/>
        <sz val="16"/>
        <color theme="1"/>
        <rFont val="Aptos Narrow"/>
        <family val="2"/>
        <scheme val="minor"/>
      </rPr>
      <t xml:space="preserve">                    </t>
    </r>
    <r>
      <rPr>
        <b/>
        <i/>
        <sz val="14"/>
        <color theme="1"/>
        <rFont val="Aptos Narrow"/>
        <family val="2"/>
        <scheme val="minor"/>
      </rPr>
      <t>Presented July 8, 2024</t>
    </r>
  </si>
  <si>
    <t>Public Treasurers Investment Fund 6/1 through 6/30/2024</t>
  </si>
  <si>
    <t>Bank of Utah (checking acct) as of 6/28/2024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</si>
</sst>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5" formatCode="&quot;$&quot;#,##0_);\(&quot;$&quot;#,##0\)"/>
    <numFmt numFmtId="7" formatCode="&quot;$&quot;#,##0.00_);\(&quot;$&quot;#,##0.00\)"/>
    <numFmt numFmtId="44" formatCode="_(&quot;$&quot;* #,##0.00_);_(&quot;$&quot;* \(#,##0.00\);_(&quot;$&quot;* &quot;-&quot;??_);_(@_)"/>
    <numFmt numFmtId="164" formatCode="&quot;$&quot;#,##0"/>
    <numFmt numFmtId="165" formatCode="&quot;$&quot;#,##0.00"/>
  </numFmts>
  <fonts count="11" x14ac:knownFonts="1">
    <font>
      <sz val="11"/>
      <color theme="1"/>
      <name val="Aptos Narrow"/>
      <family val="2"/>
      <scheme val="minor"/>
    </font>
    <font>
      <sz val="9"/>
      <color theme="1"/>
      <name val="Aptos Narrow"/>
      <family val="2"/>
      <scheme val="minor"/>
    </font>
    <font>
      <b/>
      <i/>
      <sz val="16"/>
      <color theme="1"/>
      <name val="Aptos Narrow"/>
      <family val="2"/>
      <scheme val="minor"/>
    </font>
    <font>
      <b/>
      <i/>
      <u/>
      <sz val="18"/>
      <color theme="1"/>
      <name val="Aptos Narrow"/>
      <family val="2"/>
      <scheme val="minor"/>
    </font>
    <font>
      <b/>
      <i/>
      <sz val="14"/>
      <color theme="1"/>
      <name val="Aptos Narrow"/>
      <family val="2"/>
      <scheme val="minor"/>
    </font>
    <font>
      <b/>
      <i/>
      <u/>
      <sz val="16"/>
      <color theme="1"/>
      <name val="Aptos Narrow"/>
      <family val="2"/>
      <scheme val="minor"/>
    </font>
    <font>
      <b/>
      <u/>
      <sz val="9"/>
      <color theme="1"/>
      <name val="Aptos Narrow"/>
      <family val="2"/>
      <scheme val="minor"/>
    </font>
    <font>
      <b/>
      <sz val="9"/>
      <color theme="1"/>
      <name val="Aptos Narrow"/>
      <family val="2"/>
      <scheme val="minor"/>
    </font>
    <font>
      <sz val="9"/>
      <name val="Aptos Narrow"/>
      <family val="2"/>
      <scheme val="minor"/>
    </font>
    <font>
      <sz val="8"/>
      <color theme="1"/>
      <name val="Aptos Narrow"/>
      <family val="2"/>
      <scheme val="minor"/>
    </font>
    <font>
      <u/>
      <sz val="9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left" vertical="center" wrapText="1"/>
    </xf>
    <xf numFmtId="0" fontId="5" fillId="0" borderId="0" xfId="0" applyFont="1"/>
    <xf numFmtId="0" fontId="1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6" fillId="0" borderId="0" xfId="0" applyFont="1"/>
    <xf numFmtId="0" fontId="1" fillId="0" borderId="0" xfId="0" applyFont="1"/>
    <xf numFmtId="0" fontId="6" fillId="0" borderId="0" xfId="0" applyFont="1" applyAlignment="1">
      <alignment horizontal="center" wrapText="1"/>
    </xf>
    <xf numFmtId="0" fontId="1" fillId="0" borderId="0" xfId="0" applyFont="1" applyAlignment="1">
      <alignment horizontal="left"/>
    </xf>
    <xf numFmtId="44" fontId="1" fillId="0" borderId="0" xfId="0" applyNumberFormat="1" applyFont="1"/>
    <xf numFmtId="7" fontId="1" fillId="0" borderId="0" xfId="0" applyNumberFormat="1" applyFont="1"/>
    <xf numFmtId="44" fontId="1" fillId="0" borderId="0" xfId="0" applyNumberFormat="1" applyFont="1" applyAlignment="1">
      <alignment horizontal="right"/>
    </xf>
    <xf numFmtId="0" fontId="1" fillId="0" borderId="0" xfId="0" applyFont="1" applyAlignment="1">
      <alignment horizontal="left"/>
    </xf>
    <xf numFmtId="0" fontId="1" fillId="0" borderId="1" xfId="0" applyFont="1" applyBorder="1"/>
    <xf numFmtId="44" fontId="1" fillId="0" borderId="1" xfId="0" applyNumberFormat="1" applyFont="1" applyBorder="1"/>
    <xf numFmtId="0" fontId="7" fillId="0" borderId="0" xfId="0" applyFont="1" applyAlignment="1">
      <alignment horizontal="left"/>
    </xf>
    <xf numFmtId="44" fontId="7" fillId="0" borderId="0" xfId="0" applyNumberFormat="1" applyFont="1"/>
    <xf numFmtId="0" fontId="7" fillId="0" borderId="0" xfId="0" applyFont="1" applyAlignment="1">
      <alignment horizontal="center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right"/>
    </xf>
    <xf numFmtId="0" fontId="6" fillId="0" borderId="0" xfId="0" applyFont="1" applyAlignment="1">
      <alignment horizontal="center"/>
    </xf>
    <xf numFmtId="164" fontId="1" fillId="0" borderId="0" xfId="0" applyNumberFormat="1" applyFont="1"/>
    <xf numFmtId="165" fontId="1" fillId="0" borderId="0" xfId="0" applyNumberFormat="1" applyFont="1"/>
    <xf numFmtId="10" fontId="1" fillId="0" borderId="0" xfId="0" applyNumberFormat="1" applyFont="1"/>
    <xf numFmtId="165" fontId="8" fillId="0" borderId="0" xfId="0" applyNumberFormat="1" applyFont="1"/>
    <xf numFmtId="7" fontId="9" fillId="0" borderId="0" xfId="0" applyNumberFormat="1" applyFont="1"/>
    <xf numFmtId="164" fontId="1" fillId="0" borderId="1" xfId="0" applyNumberFormat="1" applyFont="1" applyBorder="1"/>
    <xf numFmtId="165" fontId="1" fillId="0" borderId="1" xfId="0" applyNumberFormat="1" applyFont="1" applyBorder="1"/>
    <xf numFmtId="10" fontId="1" fillId="0" borderId="1" xfId="0" applyNumberFormat="1" applyFont="1" applyBorder="1"/>
    <xf numFmtId="0" fontId="7" fillId="0" borderId="0" xfId="0" applyFont="1" applyAlignment="1">
      <alignment horizontal="left"/>
    </xf>
    <xf numFmtId="164" fontId="7" fillId="0" borderId="0" xfId="0" applyNumberFormat="1" applyFont="1"/>
    <xf numFmtId="7" fontId="7" fillId="0" borderId="0" xfId="0" applyNumberFormat="1" applyFont="1"/>
    <xf numFmtId="165" fontId="7" fillId="0" borderId="0" xfId="0" applyNumberFormat="1" applyFont="1"/>
    <xf numFmtId="0" fontId="7" fillId="0" borderId="0" xfId="0" applyFont="1"/>
    <xf numFmtId="0" fontId="10" fillId="0" borderId="0" xfId="0" applyFont="1"/>
    <xf numFmtId="5" fontId="7" fillId="0" borderId="0" xfId="0" applyNumberFormat="1" applyFont="1"/>
    <xf numFmtId="10" fontId="1" fillId="0" borderId="0" xfId="0" applyNumberFormat="1" applyFont="1" applyAlignment="1">
      <alignment horizontal="right"/>
    </xf>
    <xf numFmtId="0" fontId="1" fillId="0" borderId="1" xfId="0" applyFont="1" applyBorder="1" applyAlignment="1">
      <alignment horizontal="left"/>
    </xf>
    <xf numFmtId="5" fontId="7" fillId="0" borderId="1" xfId="0" applyNumberFormat="1" applyFont="1" applyBorder="1"/>
    <xf numFmtId="7" fontId="1" fillId="0" borderId="1" xfId="0" applyNumberFormat="1" applyFont="1" applyBorder="1"/>
    <xf numFmtId="10" fontId="7" fillId="0" borderId="0" xfId="0" applyNumberFormat="1" applyFont="1"/>
    <xf numFmtId="0" fontId="7" fillId="0" borderId="2" xfId="0" applyFont="1" applyBorder="1" applyAlignment="1">
      <alignment horizontal="left"/>
    </xf>
    <xf numFmtId="0" fontId="7" fillId="0" borderId="3" xfId="0" applyFont="1" applyBorder="1" applyAlignment="1">
      <alignment horizontal="left"/>
    </xf>
    <xf numFmtId="5" fontId="7" fillId="0" borderId="3" xfId="0" applyNumberFormat="1" applyFont="1" applyBorder="1"/>
    <xf numFmtId="7" fontId="7" fillId="0" borderId="3" xfId="0" applyNumberFormat="1" applyFont="1" applyBorder="1"/>
    <xf numFmtId="10" fontId="1" fillId="0" borderId="4" xfId="0" applyNumberFormat="1" applyFont="1" applyBorder="1"/>
    <xf numFmtId="165" fontId="1" fillId="0" borderId="0" xfId="0" applyNumberFormat="1" applyFont="1" applyAlignment="1">
      <alignment wrapText="1"/>
    </xf>
    <xf numFmtId="165" fontId="1" fillId="0" borderId="1" xfId="0" applyNumberFormat="1" applyFont="1" applyBorder="1" applyAlignment="1">
      <alignment wrapText="1"/>
    </xf>
    <xf numFmtId="165" fontId="1" fillId="0" borderId="0" xfId="0" applyNumberFormat="1" applyFont="1" applyAlignment="1">
      <alignment horizontal="right"/>
    </xf>
    <xf numFmtId="0" fontId="7" fillId="0" borderId="1" xfId="0" applyFont="1" applyBorder="1"/>
    <xf numFmtId="165" fontId="7" fillId="0" borderId="1" xfId="0" applyNumberFormat="1" applyFont="1" applyBorder="1"/>
    <xf numFmtId="165" fontId="7" fillId="0" borderId="1" xfId="0" applyNumberFormat="1" applyFont="1" applyBorder="1" applyAlignment="1">
      <alignment wrapText="1"/>
    </xf>
    <xf numFmtId="0" fontId="6" fillId="0" borderId="1" xfId="0" applyFont="1" applyBorder="1" applyAlignment="1">
      <alignment horizontal="center"/>
    </xf>
    <xf numFmtId="0" fontId="6" fillId="0" borderId="1" xfId="0" applyFont="1" applyBorder="1"/>
    <xf numFmtId="165" fontId="7" fillId="0" borderId="1" xfId="0" applyNumberFormat="1" applyFont="1" applyBorder="1" applyAlignment="1">
      <alignment horizontal="right"/>
    </xf>
    <xf numFmtId="165" fontId="7" fillId="0" borderId="0" xfId="0" applyNumberFormat="1" applyFont="1" applyAlignment="1">
      <alignment horizontal="right"/>
    </xf>
    <xf numFmtId="0" fontId="1" fillId="0" borderId="1" xfId="0" applyFont="1" applyBorder="1" applyAlignment="1">
      <alignment horizontal="right"/>
    </xf>
    <xf numFmtId="165" fontId="1" fillId="0" borderId="1" xfId="0" applyNumberFormat="1" applyFont="1" applyBorder="1" applyAlignment="1">
      <alignment horizontal="right"/>
    </xf>
    <xf numFmtId="0" fontId="1" fillId="0" borderId="0" xfId="0" applyFont="1" applyAlignment="1">
      <alignment horizontal="right"/>
    </xf>
    <xf numFmtId="4" fontId="1" fillId="0" borderId="0" xfId="0" applyNumberFormat="1" applyFont="1"/>
    <xf numFmtId="5" fontId="1" fillId="0" borderId="0" xfId="0" applyNumberFormat="1" applyFont="1"/>
    <xf numFmtId="5" fontId="1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114300</xdr:colOff>
      <xdr:row>0</xdr:row>
      <xdr:rowOff>28575</xdr:rowOff>
    </xdr:from>
    <xdr:to>
      <xdr:col>1</xdr:col>
      <xdr:colOff>1133475</xdr:colOff>
      <xdr:row>0</xdr:row>
      <xdr:rowOff>1019174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C1A3C91-5DD8-4358-97CC-84DED7DD017B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333375" y="28575"/>
          <a:ext cx="1019175" cy="99059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635AEE-5447-4BB5-98A9-069B10E87FBF}">
  <sheetPr>
    <pageSetUpPr fitToPage="1"/>
  </sheetPr>
  <dimension ref="A1:J66"/>
  <sheetViews>
    <sheetView tabSelected="1" workbookViewId="0">
      <selection activeCell="L21" sqref="L21"/>
    </sheetView>
  </sheetViews>
  <sheetFormatPr defaultRowHeight="15" x14ac:dyDescent="0.25"/>
  <cols>
    <col min="1" max="1" width="3.28515625" customWidth="1"/>
    <col min="2" max="2" width="27.42578125" customWidth="1"/>
    <col min="3" max="3" width="12.85546875" customWidth="1"/>
    <col min="4" max="4" width="0.5703125" customWidth="1"/>
    <col min="5" max="5" width="16" customWidth="1"/>
    <col min="6" max="6" width="1.28515625" customWidth="1"/>
    <col min="7" max="7" width="15.85546875" customWidth="1"/>
    <col min="8" max="8" width="0.42578125" customWidth="1"/>
    <col min="9" max="9" width="11.28515625" customWidth="1"/>
    <col min="10" max="10" width="11.42578125" customWidth="1"/>
    <col min="13" max="13" width="14.85546875" customWidth="1"/>
    <col min="14" max="14" width="14.28515625" customWidth="1"/>
    <col min="15" max="15" width="11.140625" bestFit="1" customWidth="1"/>
    <col min="17" max="17" width="11.28515625" customWidth="1"/>
  </cols>
  <sheetData>
    <row r="1" spans="1:10" ht="83.25" customHeight="1" x14ac:dyDescent="0.35">
      <c r="A1" s="1"/>
      <c r="B1" s="1"/>
      <c r="C1" s="2" t="s">
        <v>58</v>
      </c>
      <c r="D1" s="2"/>
      <c r="E1" s="2"/>
      <c r="F1" s="2"/>
      <c r="G1" s="2"/>
      <c r="H1" s="3"/>
      <c r="I1" s="3"/>
      <c r="J1" s="3"/>
    </row>
    <row r="2" spans="1:10" ht="15" customHeight="1" x14ac:dyDescent="0.35">
      <c r="A2" s="4"/>
      <c r="B2" s="4"/>
      <c r="C2" s="5"/>
      <c r="D2" s="5"/>
      <c r="E2" s="5"/>
      <c r="F2" s="5"/>
      <c r="G2" s="5"/>
      <c r="H2" s="5"/>
      <c r="I2" s="5"/>
      <c r="J2" s="5"/>
    </row>
    <row r="3" spans="1:10" ht="24.75" x14ac:dyDescent="0.25">
      <c r="A3" s="6" t="s">
        <v>0</v>
      </c>
      <c r="B3" s="7"/>
      <c r="C3" s="8" t="s">
        <v>1</v>
      </c>
      <c r="D3" s="6"/>
      <c r="E3" s="6" t="s">
        <v>2</v>
      </c>
      <c r="F3" s="7"/>
      <c r="G3" s="7"/>
      <c r="H3" s="7"/>
      <c r="I3" s="7"/>
      <c r="J3" s="7"/>
    </row>
    <row r="4" spans="1:10" x14ac:dyDescent="0.25">
      <c r="A4" s="9" t="s">
        <v>3</v>
      </c>
      <c r="B4" s="9"/>
      <c r="C4" s="10">
        <v>2076657</v>
      </c>
      <c r="D4" s="11"/>
      <c r="E4" s="10">
        <v>2094923</v>
      </c>
      <c r="F4" s="7"/>
      <c r="G4" s="7"/>
      <c r="H4" s="7"/>
      <c r="I4" s="7"/>
      <c r="J4" s="7"/>
    </row>
    <row r="5" spans="1:10" x14ac:dyDescent="0.25">
      <c r="A5" s="9" t="s">
        <v>4</v>
      </c>
      <c r="B5" s="9"/>
      <c r="C5" s="12">
        <v>0</v>
      </c>
      <c r="D5" s="11"/>
      <c r="E5" s="12">
        <v>0</v>
      </c>
      <c r="F5" s="7"/>
      <c r="G5" s="7"/>
      <c r="H5" s="7"/>
      <c r="I5" s="7"/>
      <c r="J5" s="7"/>
    </row>
    <row r="6" spans="1:10" x14ac:dyDescent="0.25">
      <c r="A6" s="9" t="s">
        <v>5</v>
      </c>
      <c r="B6" s="9"/>
      <c r="C6" s="10">
        <v>109231</v>
      </c>
      <c r="D6" s="11"/>
      <c r="E6" s="10">
        <v>110027</v>
      </c>
      <c r="F6" s="7"/>
      <c r="G6" s="7"/>
      <c r="H6" s="7"/>
      <c r="I6" s="7"/>
      <c r="J6" s="7"/>
    </row>
    <row r="7" spans="1:10" x14ac:dyDescent="0.25">
      <c r="A7" s="9" t="s">
        <v>6</v>
      </c>
      <c r="B7" s="9"/>
      <c r="C7" s="10">
        <v>55855</v>
      </c>
      <c r="D7" s="11"/>
      <c r="E7" s="10">
        <v>48329</v>
      </c>
      <c r="F7" s="7"/>
      <c r="G7" s="7"/>
      <c r="H7" s="7"/>
      <c r="I7" s="7"/>
      <c r="J7" s="7"/>
    </row>
    <row r="8" spans="1:10" x14ac:dyDescent="0.25">
      <c r="A8" s="9" t="s">
        <v>7</v>
      </c>
      <c r="B8" s="9"/>
      <c r="C8" s="10">
        <v>4449</v>
      </c>
      <c r="D8" s="11"/>
      <c r="E8" s="10">
        <v>8179</v>
      </c>
      <c r="F8" s="7"/>
      <c r="G8" s="7"/>
      <c r="H8" s="7"/>
      <c r="I8" s="7"/>
      <c r="J8" s="7"/>
    </row>
    <row r="9" spans="1:10" x14ac:dyDescent="0.25">
      <c r="A9" s="9" t="s">
        <v>8</v>
      </c>
      <c r="B9" s="9"/>
      <c r="C9" s="10">
        <v>8500</v>
      </c>
      <c r="D9" s="11"/>
      <c r="E9" s="12">
        <v>4400</v>
      </c>
      <c r="F9" s="7"/>
      <c r="G9" s="7"/>
      <c r="H9" s="7"/>
      <c r="I9" s="7"/>
      <c r="J9" s="7"/>
    </row>
    <row r="10" spans="1:10" x14ac:dyDescent="0.25">
      <c r="A10" s="7" t="s">
        <v>9</v>
      </c>
      <c r="B10" s="7"/>
      <c r="C10" s="10">
        <v>0</v>
      </c>
      <c r="D10" s="7"/>
      <c r="E10" s="10">
        <v>14356.25</v>
      </c>
      <c r="F10" s="7"/>
      <c r="G10" s="7"/>
      <c r="H10" s="7"/>
      <c r="I10" s="7"/>
      <c r="J10" s="7"/>
    </row>
    <row r="11" spans="1:10" x14ac:dyDescent="0.25">
      <c r="A11" s="13" t="s">
        <v>10</v>
      </c>
      <c r="B11" s="13"/>
      <c r="C11" s="10">
        <v>140000</v>
      </c>
      <c r="D11" s="11"/>
      <c r="E11" s="12">
        <v>140000</v>
      </c>
      <c r="F11" s="7"/>
      <c r="G11" s="7"/>
      <c r="H11" s="7"/>
      <c r="I11" s="7"/>
      <c r="J11" s="7"/>
    </row>
    <row r="12" spans="1:10" x14ac:dyDescent="0.25">
      <c r="A12" s="13" t="s">
        <v>11</v>
      </c>
      <c r="B12" s="13"/>
      <c r="C12" s="10">
        <v>35000</v>
      </c>
      <c r="D12" s="11"/>
      <c r="E12" s="12">
        <v>0</v>
      </c>
      <c r="F12" s="7"/>
      <c r="G12" s="7"/>
      <c r="H12" s="7"/>
      <c r="I12" s="7"/>
      <c r="J12" s="7"/>
    </row>
    <row r="13" spans="1:10" x14ac:dyDescent="0.25">
      <c r="A13" s="7" t="s">
        <v>12</v>
      </c>
      <c r="B13" s="7"/>
      <c r="C13" s="10">
        <v>225000</v>
      </c>
      <c r="D13" s="7"/>
      <c r="E13" s="10">
        <v>216533.65</v>
      </c>
      <c r="F13" s="7"/>
      <c r="G13" s="7"/>
      <c r="H13" s="7"/>
      <c r="I13" s="7"/>
      <c r="J13" s="7"/>
    </row>
    <row r="14" spans="1:10" ht="18" customHeight="1" x14ac:dyDescent="0.25">
      <c r="A14" s="14" t="s">
        <v>13</v>
      </c>
      <c r="B14" s="14"/>
      <c r="C14" s="15">
        <v>900000</v>
      </c>
      <c r="D14" s="14"/>
      <c r="E14" s="15">
        <v>900000</v>
      </c>
      <c r="F14" s="7"/>
      <c r="G14" s="7"/>
      <c r="H14" s="7"/>
      <c r="I14" s="7"/>
      <c r="J14" s="7"/>
    </row>
    <row r="15" spans="1:10" ht="15" customHeight="1" x14ac:dyDescent="0.25">
      <c r="A15" s="16" t="s">
        <v>14</v>
      </c>
      <c r="B15" s="16"/>
      <c r="C15" s="17">
        <f>SUM(C4:C14)</f>
        <v>3554692</v>
      </c>
      <c r="D15" s="17"/>
      <c r="E15" s="17">
        <f>SUM(E4:E14)</f>
        <v>3536747.9</v>
      </c>
      <c r="F15" s="7"/>
      <c r="G15" s="18"/>
      <c r="H15" s="18"/>
      <c r="I15" s="18"/>
      <c r="J15" s="18"/>
    </row>
    <row r="16" spans="1:10" ht="45" customHeight="1" x14ac:dyDescent="0.25">
      <c r="A16" s="19" t="s">
        <v>15</v>
      </c>
      <c r="B16" s="18"/>
      <c r="C16" s="20" t="s">
        <v>16</v>
      </c>
      <c r="D16" s="21"/>
      <c r="E16" s="8" t="s">
        <v>17</v>
      </c>
      <c r="F16" s="21"/>
      <c r="G16" s="8" t="s">
        <v>18</v>
      </c>
      <c r="H16" s="8"/>
      <c r="I16" s="8" t="s">
        <v>19</v>
      </c>
      <c r="J16" s="8" t="s">
        <v>20</v>
      </c>
    </row>
    <row r="17" spans="1:10" x14ac:dyDescent="0.25">
      <c r="A17" s="9" t="s">
        <v>21</v>
      </c>
      <c r="B17" s="9"/>
      <c r="C17" s="22">
        <v>798000</v>
      </c>
      <c r="D17" s="11"/>
      <c r="E17" s="23">
        <v>66963.89</v>
      </c>
      <c r="F17" s="11"/>
      <c r="G17" s="23">
        <v>377844.56</v>
      </c>
      <c r="H17" s="11"/>
      <c r="I17" s="23">
        <f t="shared" ref="I17:I27" si="0">C17-G17</f>
        <v>420155.44</v>
      </c>
      <c r="J17" s="24">
        <f t="shared" ref="J17:J28" si="1">G17/C17</f>
        <v>0.47348942355889723</v>
      </c>
    </row>
    <row r="18" spans="1:10" x14ac:dyDescent="0.25">
      <c r="A18" s="9" t="s">
        <v>22</v>
      </c>
      <c r="B18" s="9"/>
      <c r="C18" s="22">
        <v>447042</v>
      </c>
      <c r="D18" s="11"/>
      <c r="E18" s="23">
        <v>34860.81</v>
      </c>
      <c r="F18" s="11"/>
      <c r="G18" s="23">
        <v>208879.57</v>
      </c>
      <c r="H18" s="11"/>
      <c r="I18" s="23">
        <f t="shared" si="0"/>
        <v>238162.43</v>
      </c>
      <c r="J18" s="24">
        <f t="shared" si="1"/>
        <v>0.46724820039280429</v>
      </c>
    </row>
    <row r="19" spans="1:10" x14ac:dyDescent="0.25">
      <c r="A19" s="9" t="s">
        <v>23</v>
      </c>
      <c r="B19" s="9"/>
      <c r="C19" s="22">
        <v>53000</v>
      </c>
      <c r="D19" s="11"/>
      <c r="E19" s="23">
        <v>4484.74</v>
      </c>
      <c r="F19" s="11"/>
      <c r="G19" s="23">
        <v>8751.81</v>
      </c>
      <c r="H19" s="11"/>
      <c r="I19" s="23">
        <f t="shared" si="0"/>
        <v>44248.19</v>
      </c>
      <c r="J19" s="24">
        <f t="shared" si="1"/>
        <v>0.16512849056603773</v>
      </c>
    </row>
    <row r="20" spans="1:10" x14ac:dyDescent="0.25">
      <c r="A20" s="9" t="s">
        <v>24</v>
      </c>
      <c r="B20" s="9"/>
      <c r="C20" s="22">
        <v>43800</v>
      </c>
      <c r="D20" s="11"/>
      <c r="E20" s="25">
        <v>2133.29</v>
      </c>
      <c r="F20" s="11"/>
      <c r="G20" s="25">
        <v>15595.4</v>
      </c>
      <c r="H20" s="11"/>
      <c r="I20" s="23">
        <f t="shared" si="0"/>
        <v>28204.6</v>
      </c>
      <c r="J20" s="24">
        <f t="shared" si="1"/>
        <v>0.35605936073059358</v>
      </c>
    </row>
    <row r="21" spans="1:10" x14ac:dyDescent="0.25">
      <c r="A21" s="9" t="s">
        <v>25</v>
      </c>
      <c r="B21" s="9"/>
      <c r="C21" s="22">
        <v>39000</v>
      </c>
      <c r="D21" s="11"/>
      <c r="E21" s="23">
        <v>6667.14</v>
      </c>
      <c r="F21" s="11"/>
      <c r="G21" s="23">
        <v>11738.72</v>
      </c>
      <c r="H21" s="11"/>
      <c r="I21" s="23">
        <f t="shared" si="0"/>
        <v>27261.279999999999</v>
      </c>
      <c r="J21" s="24">
        <f t="shared" si="1"/>
        <v>0.3009928205128205</v>
      </c>
    </row>
    <row r="22" spans="1:10" x14ac:dyDescent="0.25">
      <c r="A22" s="9" t="s">
        <v>26</v>
      </c>
      <c r="B22" s="9"/>
      <c r="C22" s="22">
        <v>458500</v>
      </c>
      <c r="D22" s="11"/>
      <c r="E22" s="23">
        <v>1441.6</v>
      </c>
      <c r="F22" s="11"/>
      <c r="G22" s="23">
        <v>401681.83</v>
      </c>
      <c r="H22" s="11"/>
      <c r="I22" s="23">
        <f t="shared" si="0"/>
        <v>56818.169999999984</v>
      </c>
      <c r="J22" s="24">
        <f t="shared" si="1"/>
        <v>0.87607814612868051</v>
      </c>
    </row>
    <row r="23" spans="1:10" x14ac:dyDescent="0.25">
      <c r="A23" s="9" t="s">
        <v>27</v>
      </c>
      <c r="B23" s="9"/>
      <c r="C23" s="22">
        <v>238100</v>
      </c>
      <c r="D23" s="11"/>
      <c r="E23" s="23">
        <v>23601.9</v>
      </c>
      <c r="F23" s="26"/>
      <c r="G23" s="23">
        <v>32503.83</v>
      </c>
      <c r="H23" s="11"/>
      <c r="I23" s="23">
        <f t="shared" si="0"/>
        <v>205596.16999999998</v>
      </c>
      <c r="J23" s="24">
        <f t="shared" si="1"/>
        <v>0.13651335573288534</v>
      </c>
    </row>
    <row r="24" spans="1:10" x14ac:dyDescent="0.25">
      <c r="A24" s="9" t="s">
        <v>28</v>
      </c>
      <c r="B24" s="9"/>
      <c r="C24" s="22">
        <v>31500</v>
      </c>
      <c r="D24" s="11"/>
      <c r="E24" s="25">
        <v>0</v>
      </c>
      <c r="F24" s="11"/>
      <c r="G24" s="25">
        <v>13095.41</v>
      </c>
      <c r="H24" s="11"/>
      <c r="I24" s="23">
        <f t="shared" si="0"/>
        <v>18404.59</v>
      </c>
      <c r="J24" s="24">
        <f t="shared" si="1"/>
        <v>0.41572730158730159</v>
      </c>
    </row>
    <row r="25" spans="1:10" x14ac:dyDescent="0.25">
      <c r="A25" s="9" t="s">
        <v>29</v>
      </c>
      <c r="B25" s="9"/>
      <c r="C25" s="22">
        <v>55950</v>
      </c>
      <c r="D25" s="11"/>
      <c r="E25" s="23">
        <v>2803.82</v>
      </c>
      <c r="F25" s="11"/>
      <c r="G25" s="23">
        <v>24127.91</v>
      </c>
      <c r="H25" s="11"/>
      <c r="I25" s="23">
        <f t="shared" si="0"/>
        <v>31822.09</v>
      </c>
      <c r="J25" s="24">
        <f t="shared" si="1"/>
        <v>0.43124057193923143</v>
      </c>
    </row>
    <row r="26" spans="1:10" x14ac:dyDescent="0.25">
      <c r="A26" s="9" t="s">
        <v>30</v>
      </c>
      <c r="B26" s="9"/>
      <c r="C26" s="22">
        <v>32300</v>
      </c>
      <c r="D26" s="11"/>
      <c r="E26" s="23">
        <v>82.9</v>
      </c>
      <c r="F26" s="11"/>
      <c r="G26" s="23">
        <v>886.52</v>
      </c>
      <c r="H26" s="11"/>
      <c r="I26" s="23">
        <f t="shared" si="0"/>
        <v>31413.48</v>
      </c>
      <c r="J26" s="24">
        <f t="shared" si="1"/>
        <v>2.744643962848297E-2</v>
      </c>
    </row>
    <row r="27" spans="1:10" x14ac:dyDescent="0.25">
      <c r="A27" s="14" t="s">
        <v>31</v>
      </c>
      <c r="B27" s="14"/>
      <c r="C27" s="27">
        <v>140000</v>
      </c>
      <c r="D27" s="14"/>
      <c r="E27" s="28">
        <v>0</v>
      </c>
      <c r="F27" s="14"/>
      <c r="G27" s="28">
        <v>140000</v>
      </c>
      <c r="H27" s="14"/>
      <c r="I27" s="28">
        <f t="shared" si="0"/>
        <v>0</v>
      </c>
      <c r="J27" s="29">
        <f t="shared" si="1"/>
        <v>1</v>
      </c>
    </row>
    <row r="28" spans="1:10" x14ac:dyDescent="0.25">
      <c r="A28" s="30" t="s">
        <v>32</v>
      </c>
      <c r="B28" s="30"/>
      <c r="C28" s="31">
        <f>SUM(C17:C27)</f>
        <v>2337192</v>
      </c>
      <c r="D28" s="32"/>
      <c r="E28" s="32">
        <f>SUM(E17:E27)</f>
        <v>143040.09</v>
      </c>
      <c r="F28" s="32"/>
      <c r="G28" s="32">
        <f>SUM(G17:G27)</f>
        <v>1235105.56</v>
      </c>
      <c r="H28" s="32"/>
      <c r="I28" s="33">
        <f>SUM(I17:I26)</f>
        <v>1102086.44</v>
      </c>
      <c r="J28" s="24">
        <f t="shared" si="1"/>
        <v>0.52845703733368932</v>
      </c>
    </row>
    <row r="29" spans="1:10" ht="25.5" customHeight="1" x14ac:dyDescent="0.25">
      <c r="A29" s="34"/>
      <c r="B29" s="7"/>
      <c r="C29" s="32"/>
      <c r="D29" s="32"/>
      <c r="E29" s="32"/>
      <c r="F29" s="32"/>
      <c r="G29" s="32"/>
      <c r="H29" s="32"/>
      <c r="I29" s="33"/>
      <c r="J29" s="24"/>
    </row>
    <row r="30" spans="1:10" x14ac:dyDescent="0.25">
      <c r="A30" s="6" t="s">
        <v>33</v>
      </c>
      <c r="B30" s="35"/>
      <c r="C30" s="32"/>
      <c r="D30" s="32"/>
      <c r="E30" s="32"/>
      <c r="F30" s="32"/>
      <c r="G30" s="7"/>
      <c r="H30" s="7"/>
      <c r="I30" s="7"/>
      <c r="J30" s="7"/>
    </row>
    <row r="31" spans="1:10" x14ac:dyDescent="0.25">
      <c r="A31" s="9" t="s">
        <v>34</v>
      </c>
      <c r="B31" s="9"/>
      <c r="C31" s="36">
        <v>1100000</v>
      </c>
      <c r="D31" s="32"/>
      <c r="E31" s="11">
        <v>4560</v>
      </c>
      <c r="F31" s="11"/>
      <c r="G31" s="11">
        <v>120851.25</v>
      </c>
      <c r="H31" s="32"/>
      <c r="I31" s="11">
        <f>C31-G31</f>
        <v>979148.75</v>
      </c>
      <c r="J31" s="24">
        <f t="shared" ref="J31:J34" si="2">G31/C31</f>
        <v>0.10986477272727273</v>
      </c>
    </row>
    <row r="32" spans="1:10" x14ac:dyDescent="0.25">
      <c r="A32" s="9" t="s">
        <v>35</v>
      </c>
      <c r="B32" s="9"/>
      <c r="C32" s="36">
        <v>2500</v>
      </c>
      <c r="D32" s="32"/>
      <c r="E32" s="11">
        <v>0</v>
      </c>
      <c r="F32" s="11"/>
      <c r="G32" s="11">
        <v>3176.75</v>
      </c>
      <c r="H32" s="32"/>
      <c r="I32" s="11">
        <f>C32-G32</f>
        <v>-676.75</v>
      </c>
      <c r="J32" s="24">
        <f t="shared" si="2"/>
        <v>1.2706999999999999</v>
      </c>
    </row>
    <row r="33" spans="1:10" x14ac:dyDescent="0.25">
      <c r="A33" s="9" t="s">
        <v>36</v>
      </c>
      <c r="B33" s="9"/>
      <c r="C33" s="36">
        <v>0</v>
      </c>
      <c r="D33" s="32"/>
      <c r="E33" s="11">
        <v>0</v>
      </c>
      <c r="F33" s="11"/>
      <c r="G33" s="11">
        <v>0</v>
      </c>
      <c r="H33" s="32"/>
      <c r="I33" s="11">
        <f>C33-G33</f>
        <v>0</v>
      </c>
      <c r="J33" s="37">
        <v>0</v>
      </c>
    </row>
    <row r="34" spans="1:10" x14ac:dyDescent="0.25">
      <c r="A34" s="9" t="s">
        <v>37</v>
      </c>
      <c r="B34" s="9"/>
      <c r="C34" s="36">
        <v>115000</v>
      </c>
      <c r="D34" s="32"/>
      <c r="E34" s="11">
        <v>0</v>
      </c>
      <c r="F34" s="11"/>
      <c r="G34" s="11">
        <v>96547.73</v>
      </c>
      <c r="H34" s="32"/>
      <c r="I34" s="11">
        <f>C34-G34</f>
        <v>18452.270000000004</v>
      </c>
      <c r="J34" s="24">
        <f t="shared" si="2"/>
        <v>0.83954547826086956</v>
      </c>
    </row>
    <row r="35" spans="1:10" x14ac:dyDescent="0.25">
      <c r="A35" s="38" t="s">
        <v>38</v>
      </c>
      <c r="B35" s="38"/>
      <c r="C35" s="39">
        <v>0</v>
      </c>
      <c r="D35" s="40"/>
      <c r="E35" s="40">
        <v>0</v>
      </c>
      <c r="F35" s="40"/>
      <c r="G35" s="40">
        <v>0</v>
      </c>
      <c r="H35" s="40"/>
      <c r="I35" s="40">
        <f>C35-G35</f>
        <v>0</v>
      </c>
      <c r="J35" s="29">
        <v>0</v>
      </c>
    </row>
    <row r="36" spans="1:10" ht="15.75" customHeight="1" x14ac:dyDescent="0.25">
      <c r="A36" s="34" t="s">
        <v>39</v>
      </c>
      <c r="B36" s="34"/>
      <c r="C36" s="36">
        <f>SUM(C31:C35)</f>
        <v>1217500</v>
      </c>
      <c r="D36" s="6"/>
      <c r="E36" s="32">
        <f>SUM(E31:E35)</f>
        <v>4560</v>
      </c>
      <c r="F36" s="6"/>
      <c r="G36" s="32">
        <f>SUM(G31:G35)</f>
        <v>220575.72999999998</v>
      </c>
      <c r="H36" s="6"/>
      <c r="I36" s="32">
        <f>SUM(I31:I35)</f>
        <v>996924.27</v>
      </c>
      <c r="J36" s="41">
        <f>G36/C36</f>
        <v>0.18117103080082134</v>
      </c>
    </row>
    <row r="37" spans="1:10" ht="25.5" customHeight="1" x14ac:dyDescent="0.25">
      <c r="A37" s="6"/>
      <c r="B37" s="6"/>
      <c r="C37" s="6"/>
      <c r="D37" s="6"/>
      <c r="E37" s="34"/>
      <c r="F37" s="6"/>
      <c r="G37" s="6"/>
      <c r="H37" s="6"/>
      <c r="I37" s="6"/>
      <c r="J37" s="6"/>
    </row>
    <row r="38" spans="1:10" ht="36" customHeight="1" x14ac:dyDescent="0.25">
      <c r="A38" s="42" t="s">
        <v>40</v>
      </c>
      <c r="B38" s="43"/>
      <c r="C38" s="44">
        <f>SUM(C28:C35)</f>
        <v>3554692</v>
      </c>
      <c r="D38" s="45"/>
      <c r="E38" s="45">
        <f>SUM(E28:E35)</f>
        <v>147600.09</v>
      </c>
      <c r="F38" s="45"/>
      <c r="G38" s="45">
        <f>SUM(G28:G35)</f>
        <v>1455681.29</v>
      </c>
      <c r="H38" s="45"/>
      <c r="I38" s="45">
        <f>SUM(I28:I35)</f>
        <v>2099010.71</v>
      </c>
      <c r="J38" s="46">
        <f>G38/C38</f>
        <v>0.40950982251064227</v>
      </c>
    </row>
    <row r="39" spans="1:10" ht="15.75" customHeight="1" x14ac:dyDescent="0.25">
      <c r="A39" s="6"/>
      <c r="B39" s="6"/>
      <c r="C39" s="6"/>
      <c r="D39" s="6"/>
      <c r="E39" s="34"/>
      <c r="F39" s="6"/>
      <c r="G39" s="6"/>
      <c r="H39" s="6"/>
      <c r="I39" s="6"/>
      <c r="J39" s="6"/>
    </row>
    <row r="40" spans="1:10" ht="19.5" customHeight="1" x14ac:dyDescent="0.25">
      <c r="A40" s="6" t="s">
        <v>41</v>
      </c>
      <c r="B40" s="6"/>
      <c r="C40" s="20"/>
      <c r="D40" s="6"/>
      <c r="E40" s="8"/>
      <c r="F40" s="6"/>
      <c r="G40" s="23"/>
      <c r="H40" s="23"/>
      <c r="I40" s="33"/>
      <c r="J40" s="6"/>
    </row>
    <row r="41" spans="1:10" x14ac:dyDescent="0.25">
      <c r="A41" s="30" t="s">
        <v>59</v>
      </c>
      <c r="B41" s="30"/>
      <c r="C41" s="30"/>
      <c r="D41" s="23"/>
      <c r="E41" s="47"/>
      <c r="F41" s="23"/>
      <c r="G41" s="23"/>
      <c r="H41" s="23"/>
      <c r="I41" s="33"/>
      <c r="J41" s="6"/>
    </row>
    <row r="42" spans="1:10" x14ac:dyDescent="0.25">
      <c r="A42" s="7"/>
      <c r="B42" s="14" t="s">
        <v>42</v>
      </c>
      <c r="C42" s="48">
        <v>10562.39</v>
      </c>
      <c r="D42" s="23"/>
      <c r="E42" s="6"/>
      <c r="F42" s="23"/>
      <c r="G42" s="23"/>
      <c r="H42" s="23"/>
      <c r="I42" s="33"/>
      <c r="J42" s="6"/>
    </row>
    <row r="43" spans="1:10" x14ac:dyDescent="0.25">
      <c r="A43" s="7"/>
      <c r="B43" s="14" t="s">
        <v>43</v>
      </c>
      <c r="C43" s="28"/>
      <c r="D43" s="28"/>
      <c r="E43" s="48">
        <v>121823.55</v>
      </c>
      <c r="F43" s="23"/>
      <c r="G43" s="49"/>
      <c r="H43" s="23"/>
      <c r="I43" s="33"/>
      <c r="J43" s="6"/>
    </row>
    <row r="44" spans="1:10" x14ac:dyDescent="0.25">
      <c r="A44" s="7"/>
      <c r="B44" s="14" t="s">
        <v>44</v>
      </c>
      <c r="C44" s="28"/>
      <c r="D44" s="28"/>
      <c r="E44" s="48"/>
      <c r="F44" s="28"/>
      <c r="G44" s="28">
        <v>100000</v>
      </c>
      <c r="H44" s="33"/>
      <c r="I44" s="33"/>
      <c r="J44" s="6"/>
    </row>
    <row r="45" spans="1:10" x14ac:dyDescent="0.25">
      <c r="A45" s="7"/>
      <c r="B45" s="50" t="s">
        <v>19</v>
      </c>
      <c r="C45" s="51"/>
      <c r="D45" s="51"/>
      <c r="E45" s="52"/>
      <c r="F45" s="51"/>
      <c r="G45" s="53"/>
      <c r="H45" s="54"/>
      <c r="I45" s="55">
        <v>2343138.0299999998</v>
      </c>
      <c r="J45" s="6"/>
    </row>
    <row r="46" spans="1:10" ht="15.75" customHeight="1" x14ac:dyDescent="0.25">
      <c r="A46" s="7"/>
      <c r="B46" s="7"/>
      <c r="C46" s="20"/>
      <c r="D46" s="6"/>
      <c r="E46" s="8"/>
      <c r="F46" s="6"/>
      <c r="J46" s="7"/>
    </row>
    <row r="47" spans="1:10" x14ac:dyDescent="0.25">
      <c r="A47" s="30" t="s">
        <v>60</v>
      </c>
      <c r="B47" s="30"/>
      <c r="C47" s="30"/>
      <c r="G47" s="49"/>
      <c r="H47" s="23"/>
      <c r="I47" s="56"/>
      <c r="J47" s="7"/>
    </row>
    <row r="48" spans="1:10" x14ac:dyDescent="0.25">
      <c r="A48" s="7"/>
      <c r="B48" s="14" t="s">
        <v>42</v>
      </c>
      <c r="C48" s="28">
        <v>668.73</v>
      </c>
      <c r="D48" s="23"/>
      <c r="E48" s="6"/>
      <c r="F48" s="23"/>
      <c r="G48" s="49"/>
      <c r="H48" s="23"/>
      <c r="I48" s="56"/>
      <c r="J48" s="7"/>
    </row>
    <row r="49" spans="1:10" x14ac:dyDescent="0.25">
      <c r="A49" s="7"/>
      <c r="B49" s="14" t="s">
        <v>43</v>
      </c>
      <c r="C49" s="28"/>
      <c r="D49" s="28"/>
      <c r="E49" s="48">
        <v>101200</v>
      </c>
      <c r="F49" s="23"/>
      <c r="G49" s="49"/>
      <c r="H49" s="23"/>
      <c r="I49" s="56"/>
      <c r="J49" s="7"/>
    </row>
    <row r="50" spans="1:10" x14ac:dyDescent="0.25">
      <c r="A50" s="7"/>
      <c r="B50" s="14" t="s">
        <v>45</v>
      </c>
      <c r="C50" s="57"/>
      <c r="D50" s="14"/>
      <c r="E50" s="28"/>
      <c r="F50" s="28"/>
      <c r="G50" s="28">
        <v>129053.04</v>
      </c>
      <c r="H50" s="33"/>
      <c r="I50" s="33"/>
      <c r="J50" s="7"/>
    </row>
    <row r="51" spans="1:10" x14ac:dyDescent="0.25">
      <c r="A51" s="7"/>
      <c r="B51" s="50" t="s">
        <v>19</v>
      </c>
      <c r="C51" s="51"/>
      <c r="D51" s="51"/>
      <c r="E51" s="52"/>
      <c r="F51" s="51"/>
      <c r="G51" s="58"/>
      <c r="H51" s="28"/>
      <c r="I51" s="55">
        <v>167037.88</v>
      </c>
      <c r="J51" s="7"/>
    </row>
    <row r="52" spans="1:10" x14ac:dyDescent="0.25">
      <c r="A52" s="7"/>
      <c r="B52" s="7"/>
      <c r="C52" s="59"/>
      <c r="D52" s="7"/>
      <c r="E52" s="23"/>
      <c r="F52" s="23"/>
      <c r="G52" s="7"/>
      <c r="H52" s="7"/>
      <c r="I52" s="7"/>
      <c r="J52" s="7"/>
    </row>
    <row r="53" spans="1:10" ht="24.75" x14ac:dyDescent="0.25">
      <c r="A53" s="6" t="s">
        <v>46</v>
      </c>
      <c r="B53" s="7"/>
      <c r="C53" s="20" t="s">
        <v>47</v>
      </c>
      <c r="D53" s="6"/>
      <c r="E53" s="8" t="s">
        <v>48</v>
      </c>
      <c r="F53" s="6"/>
      <c r="G53" s="21" t="s">
        <v>49</v>
      </c>
      <c r="H53" s="6"/>
      <c r="I53" s="20" t="s">
        <v>50</v>
      </c>
      <c r="J53" s="7"/>
    </row>
    <row r="54" spans="1:10" x14ac:dyDescent="0.25">
      <c r="A54" s="13" t="s">
        <v>51</v>
      </c>
      <c r="B54" s="13"/>
      <c r="C54" s="24">
        <v>5.1299999999999998E-2</v>
      </c>
      <c r="D54" s="7"/>
      <c r="E54" s="23"/>
      <c r="F54" s="7"/>
      <c r="G54" s="23">
        <v>3745.18</v>
      </c>
      <c r="H54" s="7"/>
      <c r="I54" s="23">
        <v>177565.1</v>
      </c>
      <c r="J54" s="7"/>
    </row>
    <row r="55" spans="1:10" x14ac:dyDescent="0.25">
      <c r="J55" s="6"/>
    </row>
    <row r="56" spans="1:10" x14ac:dyDescent="0.25">
      <c r="F56" s="6"/>
      <c r="G56" s="60"/>
      <c r="H56" s="7"/>
      <c r="I56" s="7"/>
      <c r="J56" s="7"/>
    </row>
    <row r="57" spans="1:10" x14ac:dyDescent="0.25">
      <c r="F57" s="7"/>
      <c r="G57" s="60"/>
      <c r="H57" s="7"/>
      <c r="I57" s="7"/>
      <c r="J57" s="7"/>
    </row>
    <row r="58" spans="1:10" x14ac:dyDescent="0.25">
      <c r="F58" s="7"/>
      <c r="G58" s="60"/>
      <c r="H58" s="7"/>
      <c r="I58" s="7"/>
      <c r="J58" s="7"/>
    </row>
    <row r="59" spans="1:10" x14ac:dyDescent="0.25">
      <c r="A59" s="6" t="s">
        <v>52</v>
      </c>
      <c r="B59" s="6"/>
      <c r="C59" s="6"/>
      <c r="D59" s="6"/>
      <c r="E59" s="20" t="s">
        <v>19</v>
      </c>
      <c r="F59" s="7"/>
      <c r="G59" s="60"/>
      <c r="H59" s="7"/>
      <c r="I59" s="7"/>
      <c r="J59" s="7"/>
    </row>
    <row r="60" spans="1:10" x14ac:dyDescent="0.25">
      <c r="A60" s="7" t="s">
        <v>53</v>
      </c>
      <c r="B60" s="7"/>
      <c r="C60" s="7"/>
      <c r="D60" s="7"/>
      <c r="E60" s="7"/>
      <c r="F60" s="7"/>
      <c r="G60" s="7"/>
      <c r="H60" s="7"/>
      <c r="I60" s="7"/>
      <c r="J60" s="7"/>
    </row>
    <row r="61" spans="1:10" x14ac:dyDescent="0.25">
      <c r="A61" s="7"/>
      <c r="B61" s="7" t="s">
        <v>34</v>
      </c>
      <c r="C61" s="7"/>
      <c r="D61" s="7"/>
      <c r="E61" s="61">
        <v>221248</v>
      </c>
      <c r="F61" s="7"/>
      <c r="G61" s="7"/>
      <c r="H61" s="7"/>
      <c r="I61" s="7"/>
      <c r="J61" s="7"/>
    </row>
    <row r="62" spans="1:10" x14ac:dyDescent="0.25">
      <c r="A62" s="7"/>
      <c r="B62" s="7" t="s">
        <v>35</v>
      </c>
      <c r="C62" s="7"/>
      <c r="D62" s="7"/>
      <c r="E62" s="61">
        <v>0</v>
      </c>
      <c r="F62" s="7"/>
      <c r="G62" s="34"/>
      <c r="H62" s="34"/>
      <c r="I62" s="34"/>
      <c r="J62" s="34"/>
    </row>
    <row r="63" spans="1:10" x14ac:dyDescent="0.25">
      <c r="A63" s="7"/>
      <c r="B63" s="7" t="s">
        <v>54</v>
      </c>
      <c r="C63" s="7"/>
      <c r="D63" s="7"/>
      <c r="E63" s="61">
        <v>0</v>
      </c>
      <c r="F63" s="34"/>
      <c r="G63" s="7"/>
      <c r="H63" s="7"/>
      <c r="I63" s="7"/>
      <c r="J63" s="7"/>
    </row>
    <row r="64" spans="1:10" x14ac:dyDescent="0.25">
      <c r="A64" s="7" t="s">
        <v>55</v>
      </c>
      <c r="B64" s="7"/>
      <c r="C64" s="7"/>
      <c r="D64" s="7"/>
      <c r="E64" s="61">
        <v>95000</v>
      </c>
      <c r="J64" s="7"/>
    </row>
    <row r="65" spans="1:10" x14ac:dyDescent="0.25">
      <c r="A65" s="14" t="s">
        <v>56</v>
      </c>
      <c r="B65" s="14"/>
      <c r="C65" s="14"/>
      <c r="D65" s="14"/>
      <c r="E65" s="62">
        <v>200000</v>
      </c>
      <c r="J65" s="7"/>
    </row>
    <row r="66" spans="1:10" x14ac:dyDescent="0.25">
      <c r="A66" s="34" t="s">
        <v>57</v>
      </c>
      <c r="B66" s="34"/>
      <c r="C66" s="34"/>
      <c r="D66" s="34"/>
      <c r="E66" s="36">
        <f>SUM(E61:E65)</f>
        <v>516248</v>
      </c>
    </row>
  </sheetData>
  <mergeCells count="27">
    <mergeCell ref="A38:B38"/>
    <mergeCell ref="A41:C41"/>
    <mergeCell ref="A47:C47"/>
    <mergeCell ref="A28:B28"/>
    <mergeCell ref="A31:B31"/>
    <mergeCell ref="A32:B32"/>
    <mergeCell ref="A33:B33"/>
    <mergeCell ref="A34:B34"/>
    <mergeCell ref="A35:B35"/>
    <mergeCell ref="A21:B21"/>
    <mergeCell ref="A22:B22"/>
    <mergeCell ref="A23:B23"/>
    <mergeCell ref="A24:B24"/>
    <mergeCell ref="A25:B25"/>
    <mergeCell ref="A26:B26"/>
    <mergeCell ref="A8:B8"/>
    <mergeCell ref="A9:B9"/>
    <mergeCell ref="A17:B17"/>
    <mergeCell ref="A18:B18"/>
    <mergeCell ref="A19:B19"/>
    <mergeCell ref="A20:B20"/>
    <mergeCell ref="A1:B1"/>
    <mergeCell ref="C1:G1"/>
    <mergeCell ref="A4:B4"/>
    <mergeCell ref="A5:B5"/>
    <mergeCell ref="A6:B6"/>
    <mergeCell ref="A7:B7"/>
  </mergeCells>
  <pageMargins left="0.7" right="0.7" top="0.75" bottom="0.75" header="0.3" footer="0.3"/>
  <pageSetup scale="90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558214-CF48-414B-827D-8E383B281BFC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June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Becky Christiansen</dc:creator>
  <cp:lastModifiedBy>Becky Christiansen</cp:lastModifiedBy>
  <cp:lastPrinted>2024-07-03T19:36:07Z</cp:lastPrinted>
  <dcterms:created xsi:type="dcterms:W3CDTF">2024-07-03T19:00:18Z</dcterms:created>
  <dcterms:modified xsi:type="dcterms:W3CDTF">2024-07-03T19:36:24Z</dcterms:modified>
</cp:coreProperties>
</file>