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Clerk Auditor\HEATHER\Elections\2024 Presidential Primary\"/>
    </mc:Choice>
  </mc:AlternateContent>
  <bookViews>
    <workbookView xWindow="0" yWindow="0" windowWidth="28800" windowHeight="12300" activeTab="3"/>
  </bookViews>
  <sheets>
    <sheet name="Overall" sheetId="1" r:id="rId1"/>
    <sheet name="Drop.Boxes" sheetId="3" r:id="rId2"/>
    <sheet name="Outstanding" sheetId="2" r:id="rId3"/>
    <sheet name="Total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D24" i="4"/>
  <c r="D18" i="4"/>
  <c r="E12" i="4"/>
  <c r="D25" i="4" l="1"/>
  <c r="E26" i="4"/>
  <c r="N11" i="1"/>
  <c r="B28" i="1"/>
  <c r="E3" i="3" l="1"/>
  <c r="E4" i="3"/>
  <c r="E5" i="3"/>
  <c r="E6" i="3"/>
  <c r="E7" i="3"/>
  <c r="E8" i="3"/>
  <c r="E9" i="3"/>
  <c r="E10" i="3"/>
  <c r="E11" i="3"/>
  <c r="E12" i="3"/>
  <c r="E13" i="3"/>
  <c r="E14" i="3"/>
  <c r="E2" i="3"/>
  <c r="P18" i="3" l="1"/>
  <c r="K18" i="3"/>
  <c r="L18" i="3"/>
  <c r="G18" i="3"/>
  <c r="H18" i="3"/>
  <c r="J14" i="2"/>
  <c r="J7" i="2"/>
  <c r="J13" i="2"/>
  <c r="C8" i="2"/>
  <c r="D8" i="2"/>
  <c r="E8" i="2"/>
  <c r="F8" i="2"/>
  <c r="G8" i="2"/>
  <c r="H8" i="2"/>
  <c r="B8" i="2"/>
  <c r="J4" i="2"/>
  <c r="J3" i="2"/>
  <c r="J6" i="2"/>
  <c r="E17" i="3"/>
  <c r="R14" i="3"/>
  <c r="R15" i="3"/>
  <c r="R16" i="3"/>
  <c r="R17" i="3"/>
  <c r="I18" i="3"/>
  <c r="J18" i="3"/>
  <c r="M18" i="3"/>
  <c r="N18" i="3"/>
  <c r="O18" i="3"/>
  <c r="Q18" i="3"/>
  <c r="F18" i="3"/>
  <c r="D18" i="3"/>
  <c r="C18" i="3"/>
  <c r="B18" i="3"/>
  <c r="R4" i="3"/>
  <c r="R5" i="3"/>
  <c r="R6" i="3"/>
  <c r="R7" i="3"/>
  <c r="R8" i="3"/>
  <c r="R9" i="3"/>
  <c r="R10" i="3"/>
  <c r="R11" i="3"/>
  <c r="R12" i="3"/>
  <c r="R13" i="3"/>
  <c r="R3" i="3"/>
  <c r="J8" i="2" l="1"/>
  <c r="E18" i="3"/>
  <c r="R18" i="3"/>
  <c r="G20" i="1"/>
  <c r="H20" i="1"/>
  <c r="I20" i="1"/>
  <c r="C20" i="1"/>
  <c r="D20" i="1"/>
  <c r="E20" i="1"/>
  <c r="F20" i="1"/>
  <c r="B20" i="1"/>
  <c r="F22" i="1" l="1"/>
  <c r="B21" i="1" s="1"/>
  <c r="F32" i="1"/>
  <c r="G33" i="1"/>
  <c r="B32" i="1" l="1"/>
  <c r="I22" i="1" l="1"/>
</calcChain>
</file>

<file path=xl/sharedStrings.xml><?xml version="1.0" encoding="utf-8"?>
<sst xmlns="http://schemas.openxmlformats.org/spreadsheetml/2006/main" count="102" uniqueCount="81">
  <si>
    <t>Date</t>
  </si>
  <si>
    <t>Provisional</t>
  </si>
  <si>
    <t>Undeliverable</t>
  </si>
  <si>
    <t>Undel.w/Forward</t>
  </si>
  <si>
    <t>TOTALS</t>
  </si>
  <si>
    <t>Percentage</t>
  </si>
  <si>
    <t>Total Undeliverable</t>
  </si>
  <si>
    <t>Received/Mail</t>
  </si>
  <si>
    <t>PK-Pull Tabs</t>
  </si>
  <si>
    <t>TOTAL</t>
  </si>
  <si>
    <t>Temp Away</t>
  </si>
  <si>
    <t>Total to Batch</t>
  </si>
  <si>
    <t>Counted</t>
  </si>
  <si>
    <t>EDR/Prov</t>
  </si>
  <si>
    <t>Total Election Day Registration</t>
  </si>
  <si>
    <t>City Drop/Person</t>
  </si>
  <si>
    <t>Monroe Box</t>
  </si>
  <si>
    <t>Richfield Box</t>
  </si>
  <si>
    <t>Salina Box</t>
  </si>
  <si>
    <t>Totals</t>
  </si>
  <si>
    <t>24 Hr. Drop Boxes</t>
  </si>
  <si>
    <t>Annabella</t>
  </si>
  <si>
    <t>Elsinore</t>
  </si>
  <si>
    <t>Glenwood</t>
  </si>
  <si>
    <t>Monroe</t>
  </si>
  <si>
    <t>Redmond</t>
  </si>
  <si>
    <t>Richfield</t>
  </si>
  <si>
    <t>Salina</t>
  </si>
  <si>
    <t>Daily Totals</t>
  </si>
  <si>
    <t>County/Person</t>
  </si>
  <si>
    <t>Source # Ballots</t>
  </si>
  <si>
    <t>Mail ABV</t>
  </si>
  <si>
    <t>Sig Not Matching</t>
  </si>
  <si>
    <t>Attl By Mail</t>
  </si>
  <si>
    <t>Same Day Registration</t>
  </si>
  <si>
    <t>Too late</t>
  </si>
  <si>
    <t>Out of City</t>
  </si>
  <si>
    <t xml:space="preserve">Not Counted </t>
  </si>
  <si>
    <t>vc6/28</t>
  </si>
  <si>
    <t>Aurora</t>
  </si>
  <si>
    <t>Central Valley</t>
  </si>
  <si>
    <t>Joseph</t>
  </si>
  <si>
    <t>Koosharem</t>
  </si>
  <si>
    <t>Sigurd</t>
  </si>
  <si>
    <t>Early</t>
  </si>
  <si>
    <t>Total In Person</t>
  </si>
  <si>
    <t>Total Early</t>
  </si>
  <si>
    <t>UNA to REP</t>
  </si>
  <si>
    <t>Received after E-Day -Not Counted (Not included above)</t>
  </si>
  <si>
    <t>Final Count</t>
  </si>
  <si>
    <t>By Mail</t>
  </si>
  <si>
    <t>In Person</t>
  </si>
  <si>
    <t>Less Cure</t>
  </si>
  <si>
    <t>Total</t>
  </si>
  <si>
    <t xml:space="preserve">Provisional </t>
  </si>
  <si>
    <t xml:space="preserve">Number of Ballots Sent: </t>
  </si>
  <si>
    <t>Methods of Voting</t>
  </si>
  <si>
    <t>By Mail Ballots</t>
  </si>
  <si>
    <t>Mailed USPS</t>
  </si>
  <si>
    <t>24 Hour Drop</t>
  </si>
  <si>
    <t>Muni Drop</t>
  </si>
  <si>
    <t>County Office</t>
  </si>
  <si>
    <t>Ballots to be Cured</t>
  </si>
  <si>
    <t>Signed by Other</t>
  </si>
  <si>
    <t>Unsigned</t>
  </si>
  <si>
    <t>Total to Cure</t>
  </si>
  <si>
    <t xml:space="preserve">Total Ballots Received </t>
  </si>
  <si>
    <t>Ballots Cured</t>
  </si>
  <si>
    <t>Text2Cure</t>
  </si>
  <si>
    <t>Signature NOT Match</t>
  </si>
  <si>
    <t>Total Cured</t>
  </si>
  <si>
    <t>Total Ballots to Count</t>
  </si>
  <si>
    <t>Not Cured</t>
  </si>
  <si>
    <t>Cure Letters Sent</t>
  </si>
  <si>
    <t>Email</t>
  </si>
  <si>
    <t>Calls</t>
  </si>
  <si>
    <t>Text</t>
  </si>
  <si>
    <t>Not included above:</t>
  </si>
  <si>
    <t>Ballots Too Late</t>
  </si>
  <si>
    <t>Provisional Not Counted</t>
  </si>
  <si>
    <t>Total By Mail Ballots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</si>
</sst>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Fill="1"/>
    <xf numFmtId="0" fontId="4" fillId="0" borderId="0" xfId="0" applyFont="1"/>
    <xf numFmtId="16" fontId="4" fillId="0" borderId="0" xfId="0" applyNumberFormat="1" applyFont="1"/>
    <xf numFmtId="0" fontId="4" fillId="0" borderId="1" xfId="0" applyFont="1" applyBorder="1"/>
    <xf numFmtId="0" fontId="4" fillId="0" borderId="0" xfId="0" applyNumberFormat="1" applyFont="1"/>
    <xf numFmtId="0" fontId="4" fillId="0" borderId="0" xfId="0" applyFont="1" applyBorder="1"/>
    <xf numFmtId="0" fontId="4" fillId="0" borderId="2" xfId="0" applyFont="1" applyBorder="1"/>
    <xf numFmtId="0" fontId="4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J23" sqref="J23"/>
    </sheetView>
  </sheetViews>
  <sheetFormatPr defaultColWidth="9.140625" defaultRowHeight="15" x14ac:dyDescent="0.25"/>
  <cols>
    <col min="1" max="1" width="10.5703125" style="1" bestFit="1" customWidth="1"/>
    <col min="2" max="2" width="13.5703125" style="1" bestFit="1" customWidth="1"/>
    <col min="3" max="4" width="16.140625" style="1" customWidth="1"/>
    <col min="5" max="5" width="16.28515625" style="1" bestFit="1" customWidth="1"/>
    <col min="6" max="6" width="12.7109375" style="1" customWidth="1"/>
    <col min="7" max="7" width="13.7109375" style="1" bestFit="1" customWidth="1"/>
    <col min="8" max="8" width="18" style="1" customWidth="1"/>
    <col min="9" max="9" width="13.42578125" style="1" customWidth="1"/>
    <col min="10" max="10" width="10.140625" style="1" bestFit="1" customWidth="1"/>
    <col min="11" max="12" width="9.140625" style="1"/>
    <col min="13" max="13" width="12.42578125" style="1" customWidth="1"/>
    <col min="14" max="16384" width="9.140625" style="1"/>
  </cols>
  <sheetData>
    <row r="1" spans="1:14" s="5" customFormat="1" x14ac:dyDescent="0.25">
      <c r="A1" s="5" t="s">
        <v>0</v>
      </c>
      <c r="B1" s="5" t="s">
        <v>7</v>
      </c>
      <c r="C1" s="5" t="s">
        <v>20</v>
      </c>
      <c r="D1" s="5" t="s">
        <v>15</v>
      </c>
      <c r="E1" s="5" t="s">
        <v>29</v>
      </c>
      <c r="F1" s="5" t="s">
        <v>8</v>
      </c>
      <c r="G1" s="5" t="s">
        <v>2</v>
      </c>
      <c r="H1" s="5" t="s">
        <v>3</v>
      </c>
      <c r="I1" s="5" t="s">
        <v>10</v>
      </c>
    </row>
    <row r="2" spans="1:14" x14ac:dyDescent="0.25">
      <c r="A2" s="2">
        <v>44725</v>
      </c>
      <c r="B2" s="8">
        <v>128</v>
      </c>
      <c r="C2" s="8">
        <v>166</v>
      </c>
      <c r="D2" s="8"/>
      <c r="E2" s="8">
        <v>86</v>
      </c>
      <c r="F2" s="7"/>
      <c r="G2" s="8">
        <v>1</v>
      </c>
      <c r="H2" s="8">
        <v>5</v>
      </c>
      <c r="I2" s="8"/>
    </row>
    <row r="3" spans="1:14" x14ac:dyDescent="0.25">
      <c r="A3" s="2">
        <v>44726</v>
      </c>
      <c r="B3" s="8"/>
      <c r="C3" s="8">
        <v>89</v>
      </c>
      <c r="D3" s="8"/>
      <c r="E3" s="8">
        <v>39</v>
      </c>
      <c r="F3" s="7"/>
      <c r="G3" s="7"/>
      <c r="H3" s="7"/>
      <c r="I3" s="7"/>
    </row>
    <row r="4" spans="1:14" x14ac:dyDescent="0.25">
      <c r="A4" s="2">
        <v>44727</v>
      </c>
      <c r="B4" s="8">
        <v>247</v>
      </c>
      <c r="C4" s="8">
        <v>186</v>
      </c>
      <c r="D4" s="8">
        <v>80</v>
      </c>
      <c r="E4" s="8"/>
      <c r="F4" s="7"/>
      <c r="G4" s="7">
        <v>2</v>
      </c>
      <c r="H4" s="7">
        <v>88</v>
      </c>
      <c r="I4" s="1">
        <v>8</v>
      </c>
    </row>
    <row r="5" spans="1:14" x14ac:dyDescent="0.25">
      <c r="A5" s="2">
        <v>44728</v>
      </c>
      <c r="B5" s="8">
        <v>163</v>
      </c>
      <c r="C5" s="8">
        <v>99</v>
      </c>
      <c r="D5" s="8"/>
      <c r="E5" s="8">
        <v>45</v>
      </c>
      <c r="F5" s="8"/>
      <c r="G5" s="8">
        <v>7</v>
      </c>
      <c r="H5" s="8">
        <v>4</v>
      </c>
      <c r="M5" s="1" t="s">
        <v>49</v>
      </c>
    </row>
    <row r="6" spans="1:14" x14ac:dyDescent="0.25">
      <c r="A6" s="2">
        <v>44729</v>
      </c>
      <c r="B6" s="8">
        <v>139</v>
      </c>
      <c r="C6" s="8">
        <v>131</v>
      </c>
      <c r="D6" s="8">
        <v>22</v>
      </c>
      <c r="E6" s="8">
        <v>38</v>
      </c>
      <c r="F6" s="8"/>
      <c r="G6" s="8">
        <v>3</v>
      </c>
      <c r="H6" s="8">
        <v>2</v>
      </c>
      <c r="M6" s="1" t="s">
        <v>50</v>
      </c>
      <c r="N6" s="1">
        <v>4322</v>
      </c>
    </row>
    <row r="7" spans="1:14" x14ac:dyDescent="0.25">
      <c r="A7" s="2">
        <v>44732</v>
      </c>
      <c r="B7" s="8"/>
      <c r="C7" s="8"/>
      <c r="D7" s="8"/>
      <c r="E7" s="8"/>
      <c r="F7" s="8"/>
      <c r="G7" s="8"/>
      <c r="H7" s="8"/>
      <c r="M7" s="1" t="s">
        <v>51</v>
      </c>
      <c r="N7" s="1">
        <v>140</v>
      </c>
    </row>
    <row r="8" spans="1:14" x14ac:dyDescent="0.25">
      <c r="A8" s="2">
        <v>44733</v>
      </c>
      <c r="B8" s="8">
        <v>211</v>
      </c>
      <c r="C8" s="8">
        <v>218</v>
      </c>
      <c r="D8" s="8">
        <v>54</v>
      </c>
      <c r="E8" s="8">
        <v>45</v>
      </c>
      <c r="F8" s="8"/>
      <c r="G8" s="8">
        <v>10</v>
      </c>
      <c r="H8" s="8">
        <v>1</v>
      </c>
      <c r="I8"/>
      <c r="M8" s="7" t="s">
        <v>44</v>
      </c>
      <c r="N8" s="1">
        <v>9</v>
      </c>
    </row>
    <row r="9" spans="1:14" x14ac:dyDescent="0.25">
      <c r="A9" s="2">
        <v>44734</v>
      </c>
      <c r="B9" s="8"/>
      <c r="C9" s="8">
        <v>84</v>
      </c>
      <c r="D9" s="8"/>
      <c r="E9" s="8">
        <v>11</v>
      </c>
      <c r="F9" s="8"/>
      <c r="G9" s="8">
        <v>1</v>
      </c>
      <c r="H9" s="8">
        <v>1</v>
      </c>
      <c r="M9" s="7" t="s">
        <v>54</v>
      </c>
      <c r="N9" s="7">
        <v>8</v>
      </c>
    </row>
    <row r="10" spans="1:14" x14ac:dyDescent="0.25">
      <c r="A10" s="2">
        <v>44735</v>
      </c>
      <c r="B10" s="8">
        <v>151</v>
      </c>
      <c r="C10" s="8">
        <v>65</v>
      </c>
      <c r="D10" s="8">
        <v>70</v>
      </c>
      <c r="E10" s="8">
        <v>52</v>
      </c>
      <c r="F10" s="8"/>
      <c r="G10" s="8"/>
      <c r="H10" s="8"/>
      <c r="J10"/>
      <c r="M10" s="7" t="s">
        <v>52</v>
      </c>
      <c r="N10" s="7">
        <v>-78</v>
      </c>
    </row>
    <row r="11" spans="1:14" x14ac:dyDescent="0.25">
      <c r="A11" s="2">
        <v>44736</v>
      </c>
      <c r="B11" s="8">
        <v>90</v>
      </c>
      <c r="C11" s="8">
        <v>95</v>
      </c>
      <c r="D11" s="8"/>
      <c r="E11" s="8"/>
      <c r="F11" s="8"/>
      <c r="G11" s="8"/>
      <c r="H11" s="8">
        <v>1</v>
      </c>
      <c r="J11"/>
      <c r="M11" s="6" t="s">
        <v>53</v>
      </c>
      <c r="N11" s="6">
        <f>SUM(N6:N10)</f>
        <v>4401</v>
      </c>
    </row>
    <row r="12" spans="1:14" x14ac:dyDescent="0.25">
      <c r="A12" s="2">
        <v>44739</v>
      </c>
      <c r="B12" s="8">
        <v>134</v>
      </c>
      <c r="C12" s="8">
        <v>243</v>
      </c>
      <c r="D12" s="8">
        <v>96</v>
      </c>
      <c r="E12" s="8">
        <v>72</v>
      </c>
      <c r="F12" s="8"/>
      <c r="G12" s="8">
        <v>16</v>
      </c>
      <c r="H12" s="8">
        <v>3</v>
      </c>
      <c r="J12"/>
    </row>
    <row r="13" spans="1:14" x14ac:dyDescent="0.25">
      <c r="A13" s="2">
        <v>44740</v>
      </c>
      <c r="B13" s="8">
        <v>60</v>
      </c>
      <c r="C13" s="8">
        <v>260</v>
      </c>
      <c r="D13" s="8"/>
      <c r="E13" s="8">
        <v>37</v>
      </c>
      <c r="F13" s="8">
        <v>1</v>
      </c>
      <c r="G13" s="8">
        <v>1</v>
      </c>
      <c r="H13" s="8"/>
      <c r="J13"/>
    </row>
    <row r="14" spans="1:14" x14ac:dyDescent="0.25">
      <c r="A14" s="2">
        <v>44740</v>
      </c>
      <c r="B14" s="8"/>
      <c r="C14" s="8">
        <v>88</v>
      </c>
      <c r="D14" s="8">
        <v>3</v>
      </c>
      <c r="E14" s="8">
        <v>23</v>
      </c>
      <c r="F14" s="8"/>
      <c r="G14" s="8">
        <v>3</v>
      </c>
      <c r="H14" s="8"/>
      <c r="J14"/>
    </row>
    <row r="15" spans="1:14" x14ac:dyDescent="0.25">
      <c r="A15" s="2">
        <v>44740</v>
      </c>
      <c r="B15" s="8"/>
      <c r="C15" s="8">
        <v>319</v>
      </c>
      <c r="D15" s="8"/>
      <c r="E15" s="8">
        <v>57</v>
      </c>
      <c r="F15" s="8"/>
      <c r="G15" s="8"/>
      <c r="H15" s="8"/>
      <c r="I15" s="8"/>
      <c r="J15"/>
    </row>
    <row r="16" spans="1:14" x14ac:dyDescent="0.25">
      <c r="A16" s="2">
        <v>44741</v>
      </c>
      <c r="B16" s="8">
        <v>121</v>
      </c>
      <c r="C16" s="8"/>
      <c r="D16" s="8"/>
      <c r="E16" s="8"/>
      <c r="F16" s="8">
        <v>2</v>
      </c>
      <c r="G16" s="8"/>
      <c r="H16" s="8"/>
      <c r="J16"/>
    </row>
    <row r="17" spans="1:11" x14ac:dyDescent="0.25">
      <c r="A17" s="2">
        <v>44742</v>
      </c>
      <c r="B17" s="8">
        <v>2</v>
      </c>
      <c r="C17" s="8"/>
      <c r="D17" s="8"/>
      <c r="E17" s="8"/>
      <c r="F17" s="8"/>
      <c r="G17" s="8"/>
      <c r="H17" s="8"/>
      <c r="J17"/>
    </row>
    <row r="18" spans="1:11" ht="14.25" customHeight="1" x14ac:dyDescent="0.25">
      <c r="A18" s="2">
        <v>44743</v>
      </c>
      <c r="B18" s="8">
        <v>3</v>
      </c>
      <c r="C18" s="8"/>
      <c r="D18" s="8">
        <v>2</v>
      </c>
      <c r="E18" s="8"/>
      <c r="F18" s="8"/>
      <c r="G18" s="8"/>
      <c r="H18" s="8"/>
      <c r="J18"/>
    </row>
    <row r="19" spans="1:11" x14ac:dyDescent="0.25">
      <c r="A19" s="2">
        <v>44747</v>
      </c>
      <c r="B19" s="8">
        <v>1</v>
      </c>
      <c r="C19" s="8"/>
      <c r="D19" s="8"/>
      <c r="E19" s="8"/>
      <c r="F19" s="8"/>
      <c r="G19" s="8">
        <v>5</v>
      </c>
      <c r="H19"/>
    </row>
    <row r="20" spans="1:11" x14ac:dyDescent="0.25">
      <c r="A20" s="1" t="s">
        <v>4</v>
      </c>
      <c r="B20" s="1">
        <f>SUM(B2:B19)</f>
        <v>1450</v>
      </c>
      <c r="C20" s="1">
        <f t="shared" ref="C20:F20" si="0">SUM(C2:C19)</f>
        <v>2043</v>
      </c>
      <c r="D20" s="1">
        <f t="shared" si="0"/>
        <v>327</v>
      </c>
      <c r="E20" s="1">
        <f t="shared" si="0"/>
        <v>505</v>
      </c>
      <c r="F20" s="1">
        <f t="shared" si="0"/>
        <v>3</v>
      </c>
      <c r="G20" s="1">
        <f t="shared" ref="G20" si="1">SUM(G2:G19)</f>
        <v>49</v>
      </c>
      <c r="H20" s="1">
        <f t="shared" ref="H20" si="2">SUM(H2:H19)</f>
        <v>105</v>
      </c>
      <c r="I20" s="1">
        <f t="shared" ref="I20" si="3">SUM(I2:I19)</f>
        <v>8</v>
      </c>
    </row>
    <row r="21" spans="1:11" x14ac:dyDescent="0.25">
      <c r="A21" s="1" t="s">
        <v>5</v>
      </c>
      <c r="B21" s="1">
        <f>F22/8339</f>
        <v>0.51828756445616986</v>
      </c>
      <c r="F21"/>
    </row>
    <row r="22" spans="1:11" x14ac:dyDescent="0.25">
      <c r="B22"/>
      <c r="C22"/>
      <c r="D22"/>
      <c r="E22" s="6" t="s">
        <v>11</v>
      </c>
      <c r="F22" s="6">
        <f>((B20+C20+D20 +E20)-F20)</f>
        <v>4322</v>
      </c>
      <c r="H22" s="6" t="s">
        <v>6</v>
      </c>
      <c r="I22" s="6">
        <f>SUM(G20:I20)</f>
        <v>162</v>
      </c>
    </row>
    <row r="23" spans="1:11" s="5" customFormat="1" x14ac:dyDescent="0.25">
      <c r="A23" s="5" t="s">
        <v>48</v>
      </c>
      <c r="K23" s="7"/>
    </row>
    <row r="24" spans="1:11" x14ac:dyDescent="0.25">
      <c r="A24" s="2">
        <v>44741</v>
      </c>
      <c r="B24" s="1">
        <v>1</v>
      </c>
      <c r="I24" s="6" t="s">
        <v>45</v>
      </c>
      <c r="J24" s="5">
        <v>140</v>
      </c>
    </row>
    <row r="25" spans="1:11" x14ac:dyDescent="0.25">
      <c r="A25" s="3">
        <v>44742</v>
      </c>
      <c r="B25" s="1">
        <v>6</v>
      </c>
      <c r="I25" s="6" t="s">
        <v>46</v>
      </c>
      <c r="J25" s="5">
        <v>9</v>
      </c>
    </row>
    <row r="26" spans="1:11" x14ac:dyDescent="0.25">
      <c r="A26" s="2">
        <v>44743</v>
      </c>
      <c r="B26" s="1">
        <v>13</v>
      </c>
      <c r="F26"/>
    </row>
    <row r="27" spans="1:11" x14ac:dyDescent="0.25">
      <c r="A27" s="2">
        <v>44747</v>
      </c>
      <c r="B27" s="7">
        <v>3</v>
      </c>
      <c r="I27" s="5" t="s">
        <v>47</v>
      </c>
      <c r="J27" s="5">
        <v>25</v>
      </c>
    </row>
    <row r="28" spans="1:11" x14ac:dyDescent="0.25">
      <c r="A28" s="6" t="s">
        <v>9</v>
      </c>
      <c r="B28" s="6">
        <f>SUM(B24:B27)</f>
        <v>23</v>
      </c>
      <c r="I28"/>
    </row>
    <row r="29" spans="1:11" x14ac:dyDescent="0.25">
      <c r="A29" s="5" t="s">
        <v>1</v>
      </c>
      <c r="F29" t="s">
        <v>12</v>
      </c>
      <c r="G29" t="s">
        <v>13</v>
      </c>
      <c r="J29"/>
    </row>
    <row r="30" spans="1:11" x14ac:dyDescent="0.25">
      <c r="A30" t="s">
        <v>44</v>
      </c>
      <c r="B30" s="1">
        <v>1</v>
      </c>
      <c r="F30" s="4">
        <v>1</v>
      </c>
      <c r="G30"/>
      <c r="J30"/>
    </row>
    <row r="31" spans="1:11" x14ac:dyDescent="0.25">
      <c r="A31" t="s">
        <v>26</v>
      </c>
      <c r="B31" s="1">
        <v>8</v>
      </c>
      <c r="F31" s="1">
        <v>7</v>
      </c>
      <c r="G31" s="1">
        <v>1</v>
      </c>
    </row>
    <row r="32" spans="1:11" x14ac:dyDescent="0.25">
      <c r="A32" s="6" t="s">
        <v>9</v>
      </c>
      <c r="B32" s="6">
        <f>SUM(B30:B31)</f>
        <v>9</v>
      </c>
      <c r="C32" s="6"/>
      <c r="D32" s="6"/>
      <c r="F32" s="6">
        <f>SUM(F30:F31)</f>
        <v>8</v>
      </c>
    </row>
    <row r="33" spans="7:9" x14ac:dyDescent="0.25">
      <c r="G33" s="6">
        <f>SUM(G30:G32)</f>
        <v>1</v>
      </c>
      <c r="H33" s="6" t="s">
        <v>14</v>
      </c>
      <c r="I33" s="6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M15" sqref="M15"/>
    </sheetView>
  </sheetViews>
  <sheetFormatPr defaultColWidth="9.140625" defaultRowHeight="21" x14ac:dyDescent="0.35"/>
  <cols>
    <col min="1" max="1" width="10.28515625" style="9" customWidth="1"/>
    <col min="2" max="2" width="16.28515625" style="9" bestFit="1" customWidth="1"/>
    <col min="3" max="3" width="13.85546875" style="9" bestFit="1" customWidth="1"/>
    <col min="4" max="4" width="17" style="9" bestFit="1" customWidth="1"/>
    <col min="5" max="5" width="15.42578125" style="9" customWidth="1"/>
    <col min="6" max="6" width="13.85546875" style="11" customWidth="1"/>
    <col min="7" max="7" width="10.7109375" style="13" customWidth="1"/>
    <col min="8" max="8" width="17" style="13" customWidth="1"/>
    <col min="9" max="9" width="11.28515625" style="9" customWidth="1"/>
    <col min="10" max="10" width="13.85546875" style="9" bestFit="1" customWidth="1"/>
    <col min="11" max="11" width="9.42578125" style="9" customWidth="1"/>
    <col min="12" max="12" width="9.5703125" style="9" customWidth="1"/>
    <col min="13" max="13" width="11" style="9" bestFit="1" customWidth="1"/>
    <col min="14" max="14" width="13" style="9" bestFit="1" customWidth="1"/>
    <col min="15" max="15" width="11.7109375" style="9" bestFit="1" customWidth="1"/>
    <col min="16" max="16" width="8.7109375" style="9" customWidth="1"/>
    <col min="17" max="17" width="8.5703125" style="9" bestFit="1" customWidth="1"/>
    <col min="18" max="18" width="18.28515625" style="9" customWidth="1"/>
    <col min="19" max="16384" width="9.140625" style="9"/>
  </cols>
  <sheetData>
    <row r="1" spans="1:18" x14ac:dyDescent="0.35">
      <c r="A1" s="9" t="s">
        <v>0</v>
      </c>
      <c r="B1" s="9" t="s">
        <v>16</v>
      </c>
      <c r="C1" s="9" t="s">
        <v>18</v>
      </c>
      <c r="D1" s="9" t="s">
        <v>17</v>
      </c>
      <c r="E1" s="9" t="s">
        <v>28</v>
      </c>
      <c r="F1" s="11" t="s">
        <v>21</v>
      </c>
      <c r="G1" s="13" t="s">
        <v>39</v>
      </c>
      <c r="H1" s="13" t="s">
        <v>40</v>
      </c>
      <c r="I1" s="9" t="s">
        <v>22</v>
      </c>
      <c r="J1" s="9" t="s">
        <v>23</v>
      </c>
      <c r="K1" s="9" t="s">
        <v>41</v>
      </c>
      <c r="L1" s="9" t="s">
        <v>42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43</v>
      </c>
      <c r="R1" s="9" t="s">
        <v>28</v>
      </c>
    </row>
    <row r="2" spans="1:18" x14ac:dyDescent="0.35">
      <c r="A2" s="10">
        <v>44725</v>
      </c>
      <c r="D2" s="9">
        <v>166</v>
      </c>
      <c r="E2" s="12">
        <f>SUM(B2:D2)</f>
        <v>166</v>
      </c>
    </row>
    <row r="3" spans="1:18" x14ac:dyDescent="0.35">
      <c r="A3" s="10">
        <v>44726</v>
      </c>
      <c r="D3" s="9">
        <v>89</v>
      </c>
      <c r="E3" s="12">
        <f t="shared" ref="E3:E14" si="0">SUM(B3:D3)</f>
        <v>89</v>
      </c>
      <c r="R3" s="9">
        <f>SUM(F3:Q3)</f>
        <v>0</v>
      </c>
    </row>
    <row r="4" spans="1:18" x14ac:dyDescent="0.35">
      <c r="A4" s="10">
        <v>44727</v>
      </c>
      <c r="B4" s="9">
        <v>40</v>
      </c>
      <c r="C4" s="9">
        <v>40</v>
      </c>
      <c r="D4" s="9">
        <v>106</v>
      </c>
      <c r="E4" s="12">
        <f t="shared" si="0"/>
        <v>186</v>
      </c>
      <c r="F4" s="11">
        <v>7</v>
      </c>
      <c r="H4" s="13">
        <v>9</v>
      </c>
      <c r="J4" s="9">
        <v>5</v>
      </c>
      <c r="M4" s="9">
        <v>31</v>
      </c>
      <c r="N4" s="9">
        <v>5</v>
      </c>
      <c r="O4" s="9">
        <v>11</v>
      </c>
      <c r="P4" s="9">
        <v>9</v>
      </c>
      <c r="Q4" s="9">
        <v>3</v>
      </c>
      <c r="R4" s="9">
        <f t="shared" ref="R4:R17" si="1">SUM(F4:Q4)</f>
        <v>80</v>
      </c>
    </row>
    <row r="5" spans="1:18" x14ac:dyDescent="0.35">
      <c r="A5" s="10">
        <v>44728</v>
      </c>
      <c r="D5" s="9">
        <v>99</v>
      </c>
      <c r="E5" s="12">
        <f t="shared" si="0"/>
        <v>99</v>
      </c>
      <c r="R5" s="9">
        <f t="shared" si="1"/>
        <v>0</v>
      </c>
    </row>
    <row r="6" spans="1:18" x14ac:dyDescent="0.35">
      <c r="A6" s="10">
        <v>44729</v>
      </c>
      <c r="B6" s="9">
        <v>26</v>
      </c>
      <c r="C6" s="9">
        <v>16</v>
      </c>
      <c r="D6" s="9">
        <v>89</v>
      </c>
      <c r="E6" s="12">
        <f t="shared" si="0"/>
        <v>131</v>
      </c>
      <c r="M6" s="9">
        <v>13</v>
      </c>
      <c r="O6" s="9">
        <v>9</v>
      </c>
      <c r="R6" s="9">
        <f t="shared" si="1"/>
        <v>22</v>
      </c>
    </row>
    <row r="7" spans="1:18" x14ac:dyDescent="0.35">
      <c r="A7" s="10">
        <v>44732</v>
      </c>
      <c r="E7" s="12">
        <f t="shared" si="0"/>
        <v>0</v>
      </c>
      <c r="R7" s="9">
        <f t="shared" si="1"/>
        <v>0</v>
      </c>
    </row>
    <row r="8" spans="1:18" x14ac:dyDescent="0.35">
      <c r="A8" s="10">
        <v>44733</v>
      </c>
      <c r="C8" s="9">
        <v>13</v>
      </c>
      <c r="D8" s="9">
        <v>205</v>
      </c>
      <c r="E8" s="12">
        <f t="shared" si="0"/>
        <v>218</v>
      </c>
      <c r="G8" s="13">
        <v>54</v>
      </c>
      <c r="R8" s="9">
        <f t="shared" si="1"/>
        <v>54</v>
      </c>
    </row>
    <row r="9" spans="1:18" x14ac:dyDescent="0.35">
      <c r="A9" s="10">
        <v>44734</v>
      </c>
      <c r="B9" s="9">
        <v>35</v>
      </c>
      <c r="D9" s="9">
        <v>49</v>
      </c>
      <c r="E9" s="12">
        <f t="shared" si="0"/>
        <v>84</v>
      </c>
      <c r="R9" s="9">
        <f t="shared" si="1"/>
        <v>0</v>
      </c>
    </row>
    <row r="10" spans="1:18" x14ac:dyDescent="0.35">
      <c r="A10" s="10">
        <v>44735</v>
      </c>
      <c r="B10" s="12">
        <v>1</v>
      </c>
      <c r="C10" s="9">
        <v>20</v>
      </c>
      <c r="D10" s="9">
        <v>44</v>
      </c>
      <c r="E10" s="12">
        <f t="shared" si="0"/>
        <v>65</v>
      </c>
      <c r="F10" s="11">
        <v>12</v>
      </c>
      <c r="G10" s="13">
        <v>12</v>
      </c>
      <c r="H10" s="13">
        <v>4</v>
      </c>
      <c r="I10" s="9">
        <v>15</v>
      </c>
      <c r="K10" s="9">
        <v>10</v>
      </c>
      <c r="L10" s="9">
        <v>3</v>
      </c>
      <c r="O10" s="9">
        <v>4</v>
      </c>
      <c r="P10" s="9">
        <v>9</v>
      </c>
      <c r="Q10" s="9">
        <v>1</v>
      </c>
      <c r="R10" s="9">
        <f t="shared" si="1"/>
        <v>70</v>
      </c>
    </row>
    <row r="11" spans="1:18" x14ac:dyDescent="0.35">
      <c r="A11" s="10">
        <v>44736</v>
      </c>
      <c r="D11" s="9">
        <v>95</v>
      </c>
      <c r="E11" s="12">
        <f t="shared" si="0"/>
        <v>95</v>
      </c>
      <c r="R11" s="9">
        <f t="shared" si="1"/>
        <v>0</v>
      </c>
    </row>
    <row r="12" spans="1:18" x14ac:dyDescent="0.35">
      <c r="A12" s="10">
        <v>44739</v>
      </c>
      <c r="B12" s="9">
        <v>21</v>
      </c>
      <c r="C12" s="9">
        <v>58</v>
      </c>
      <c r="D12" s="9">
        <v>164</v>
      </c>
      <c r="E12" s="12">
        <f t="shared" si="0"/>
        <v>243</v>
      </c>
      <c r="F12" s="11">
        <v>0</v>
      </c>
      <c r="G12" s="13">
        <v>15</v>
      </c>
      <c r="H12" s="13">
        <v>0</v>
      </c>
      <c r="I12" s="9">
        <v>14</v>
      </c>
      <c r="J12" s="9">
        <v>8</v>
      </c>
      <c r="M12" s="9">
        <v>26</v>
      </c>
      <c r="N12" s="9">
        <v>20</v>
      </c>
      <c r="O12" s="9">
        <v>7</v>
      </c>
      <c r="P12" s="9">
        <v>3</v>
      </c>
      <c r="Q12" s="9">
        <v>3</v>
      </c>
      <c r="R12" s="9">
        <f t="shared" si="1"/>
        <v>96</v>
      </c>
    </row>
    <row r="13" spans="1:18" x14ac:dyDescent="0.35">
      <c r="A13" s="10">
        <v>44740</v>
      </c>
      <c r="D13" s="12">
        <v>348</v>
      </c>
      <c r="E13" s="12">
        <f t="shared" si="0"/>
        <v>348</v>
      </c>
      <c r="I13" s="9">
        <v>3</v>
      </c>
      <c r="R13" s="9">
        <f t="shared" si="1"/>
        <v>3</v>
      </c>
    </row>
    <row r="14" spans="1:18" x14ac:dyDescent="0.35">
      <c r="A14" s="10" t="s">
        <v>38</v>
      </c>
      <c r="B14" s="9">
        <v>119</v>
      </c>
      <c r="C14" s="9">
        <v>73</v>
      </c>
      <c r="D14" s="9">
        <v>127</v>
      </c>
      <c r="E14" s="12">
        <f t="shared" si="0"/>
        <v>319</v>
      </c>
      <c r="F14" s="13"/>
      <c r="M14" s="9">
        <v>2</v>
      </c>
      <c r="R14" s="9">
        <f t="shared" si="1"/>
        <v>2</v>
      </c>
    </row>
    <row r="15" spans="1:18" x14ac:dyDescent="0.35">
      <c r="A15" s="10"/>
      <c r="E15" s="15"/>
      <c r="F15" s="13"/>
      <c r="R15" s="9">
        <f t="shared" si="1"/>
        <v>0</v>
      </c>
    </row>
    <row r="16" spans="1:18" x14ac:dyDescent="0.35">
      <c r="A16" s="10"/>
      <c r="E16" s="15"/>
      <c r="F16" s="13"/>
      <c r="R16" s="9">
        <f t="shared" si="1"/>
        <v>0</v>
      </c>
    </row>
    <row r="17" spans="1:18" x14ac:dyDescent="0.35">
      <c r="A17" s="10"/>
      <c r="E17" s="15">
        <f>SUM(D17,B17,C17)</f>
        <v>0</v>
      </c>
      <c r="F17" s="13"/>
      <c r="R17" s="9">
        <f t="shared" si="1"/>
        <v>0</v>
      </c>
    </row>
    <row r="18" spans="1:18" x14ac:dyDescent="0.35">
      <c r="A18" s="9" t="s">
        <v>19</v>
      </c>
      <c r="B18" s="9">
        <f>SUM(B2:B17)</f>
        <v>242</v>
      </c>
      <c r="C18" s="9">
        <f>SUM(C2:C17)</f>
        <v>220</v>
      </c>
      <c r="D18" s="9">
        <f>SUM(D2:D17)</f>
        <v>1581</v>
      </c>
      <c r="E18" s="14">
        <f>SUM(E2:E17)</f>
        <v>2043</v>
      </c>
      <c r="F18" s="13">
        <f>SUM(F2:F17)</f>
        <v>19</v>
      </c>
      <c r="G18" s="13">
        <f t="shared" ref="G18:H18" si="2">SUM(G2:G17)</f>
        <v>81</v>
      </c>
      <c r="H18" s="13">
        <f t="shared" si="2"/>
        <v>13</v>
      </c>
      <c r="I18" s="13">
        <f>SUM(I2:I17)</f>
        <v>32</v>
      </c>
      <c r="J18" s="13">
        <f>SUM(J2:J17)</f>
        <v>13</v>
      </c>
      <c r="K18" s="13">
        <f t="shared" ref="K18:L18" si="3">SUM(K2:K17)</f>
        <v>10</v>
      </c>
      <c r="L18" s="13">
        <f t="shared" si="3"/>
        <v>3</v>
      </c>
      <c r="M18" s="13">
        <f t="shared" ref="M18:R18" si="4">SUM(M2:M17)</f>
        <v>72</v>
      </c>
      <c r="N18" s="13">
        <f t="shared" si="4"/>
        <v>25</v>
      </c>
      <c r="O18" s="13">
        <f t="shared" si="4"/>
        <v>31</v>
      </c>
      <c r="P18" s="13">
        <f t="shared" si="4"/>
        <v>21</v>
      </c>
      <c r="Q18" s="13">
        <f t="shared" si="4"/>
        <v>7</v>
      </c>
      <c r="R18" s="13">
        <f t="shared" si="4"/>
        <v>327</v>
      </c>
    </row>
  </sheetData>
  <printOptions gridLines="1"/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E30" sqref="E30"/>
    </sheetView>
  </sheetViews>
  <sheetFormatPr defaultRowHeight="15" x14ac:dyDescent="0.25"/>
  <cols>
    <col min="1" max="1" width="14.140625" customWidth="1"/>
    <col min="5" max="5" width="11.140625" customWidth="1"/>
  </cols>
  <sheetData>
    <row r="2" spans="1:10" x14ac:dyDescent="0.25">
      <c r="A2" t="s">
        <v>30</v>
      </c>
      <c r="B2" t="s">
        <v>21</v>
      </c>
      <c r="C2" t="s">
        <v>22</v>
      </c>
      <c r="D2" t="s">
        <v>23</v>
      </c>
      <c r="E2" t="s">
        <v>24</v>
      </c>
      <c r="F2" t="s">
        <v>26</v>
      </c>
      <c r="G2" t="s">
        <v>27</v>
      </c>
      <c r="H2" t="s">
        <v>25</v>
      </c>
      <c r="J2" t="s">
        <v>4</v>
      </c>
    </row>
    <row r="3" spans="1:10" x14ac:dyDescent="0.25">
      <c r="A3" t="s">
        <v>1</v>
      </c>
      <c r="J3">
        <f>SUM(E3:I3)</f>
        <v>0</v>
      </c>
    </row>
    <row r="4" spans="1:10" x14ac:dyDescent="0.25">
      <c r="A4" t="s">
        <v>31</v>
      </c>
      <c r="J4">
        <f>SUM(B4:I4)</f>
        <v>0</v>
      </c>
    </row>
    <row r="5" spans="1:10" ht="4.5" customHeight="1" x14ac:dyDescent="0.25"/>
    <row r="6" spans="1:10" x14ac:dyDescent="0.25">
      <c r="A6" t="s">
        <v>32</v>
      </c>
      <c r="J6">
        <f>SUM(B6:I6)</f>
        <v>0</v>
      </c>
    </row>
    <row r="7" spans="1:10" x14ac:dyDescent="0.25">
      <c r="A7" t="s">
        <v>33</v>
      </c>
      <c r="J7">
        <f>SUM(B7:H7)</f>
        <v>0</v>
      </c>
    </row>
    <row r="8" spans="1:10" s="5" customFormat="1" x14ac:dyDescent="0.25">
      <c r="A8" s="5" t="s">
        <v>4</v>
      </c>
      <c r="B8" s="5">
        <f>SUM(B3:B7)</f>
        <v>0</v>
      </c>
      <c r="C8" s="5">
        <f t="shared" ref="C8:H8" si="0">SUM(C3:C7)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J8" s="5">
        <f>SUM(B8:I8)</f>
        <v>0</v>
      </c>
    </row>
    <row r="11" spans="1:10" x14ac:dyDescent="0.25">
      <c r="A11" t="s">
        <v>34</v>
      </c>
    </row>
    <row r="12" spans="1:10" x14ac:dyDescent="0.25">
      <c r="A12" t="s">
        <v>37</v>
      </c>
    </row>
    <row r="13" spans="1:10" x14ac:dyDescent="0.25">
      <c r="A13" s="3" t="s">
        <v>35</v>
      </c>
      <c r="J13">
        <f>SUM(C13:H13)</f>
        <v>0</v>
      </c>
    </row>
    <row r="14" spans="1:10" x14ac:dyDescent="0.25">
      <c r="A14" t="s">
        <v>36</v>
      </c>
      <c r="J14">
        <f>SUM(C14:H14)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H10" sqref="H10"/>
    </sheetView>
  </sheetViews>
  <sheetFormatPr defaultRowHeight="15" x14ac:dyDescent="0.25"/>
  <cols>
    <col min="1" max="1" width="4.140625" customWidth="1"/>
    <col min="2" max="2" width="3.85546875" customWidth="1"/>
    <col min="3" max="3" width="14" customWidth="1"/>
    <col min="7" max="7" width="3.7109375" customWidth="1"/>
  </cols>
  <sheetData>
    <row r="1" spans="1:8" x14ac:dyDescent="0.25">
      <c r="A1" t="s">
        <v>55</v>
      </c>
      <c r="D1">
        <v>496</v>
      </c>
    </row>
    <row r="3" spans="1:8" x14ac:dyDescent="0.25">
      <c r="A3" t="s">
        <v>56</v>
      </c>
    </row>
    <row r="4" spans="1:8" x14ac:dyDescent="0.25">
      <c r="B4" t="s">
        <v>57</v>
      </c>
    </row>
    <row r="5" spans="1:8" x14ac:dyDescent="0.25">
      <c r="C5" t="s">
        <v>58</v>
      </c>
      <c r="D5">
        <v>101</v>
      </c>
      <c r="G5" t="s">
        <v>80</v>
      </c>
    </row>
    <row r="6" spans="1:8" x14ac:dyDescent="0.25">
      <c r="C6" t="s">
        <v>59</v>
      </c>
      <c r="D6">
        <v>92</v>
      </c>
      <c r="H6">
        <f>SUM(D5:D8)</f>
        <v>217</v>
      </c>
    </row>
    <row r="7" spans="1:8" x14ac:dyDescent="0.25">
      <c r="C7" t="s">
        <v>60</v>
      </c>
    </row>
    <row r="8" spans="1:8" x14ac:dyDescent="0.25">
      <c r="C8" t="s">
        <v>61</v>
      </c>
      <c r="D8">
        <v>24</v>
      </c>
    </row>
    <row r="9" spans="1:8" x14ac:dyDescent="0.25">
      <c r="B9" t="s">
        <v>51</v>
      </c>
      <c r="D9">
        <v>5</v>
      </c>
    </row>
    <row r="10" spans="1:8" x14ac:dyDescent="0.25">
      <c r="B10" t="s">
        <v>44</v>
      </c>
      <c r="D10">
        <v>0</v>
      </c>
    </row>
    <row r="11" spans="1:8" x14ac:dyDescent="0.25">
      <c r="B11" t="s">
        <v>1</v>
      </c>
      <c r="D11">
        <v>1</v>
      </c>
    </row>
    <row r="12" spans="1:8" x14ac:dyDescent="0.25">
      <c r="C12" s="5" t="s">
        <v>66</v>
      </c>
      <c r="D12" s="5"/>
      <c r="E12" s="5">
        <f>SUM(D5:D11)</f>
        <v>223</v>
      </c>
    </row>
    <row r="14" spans="1:8" x14ac:dyDescent="0.25">
      <c r="A14" t="s">
        <v>62</v>
      </c>
      <c r="G14" t="s">
        <v>73</v>
      </c>
    </row>
    <row r="15" spans="1:8" x14ac:dyDescent="0.25">
      <c r="B15" t="s">
        <v>69</v>
      </c>
      <c r="D15">
        <v>3</v>
      </c>
      <c r="H15" t="s">
        <v>50</v>
      </c>
    </row>
    <row r="16" spans="1:8" x14ac:dyDescent="0.25">
      <c r="B16" t="s">
        <v>63</v>
      </c>
      <c r="H16" t="s">
        <v>74</v>
      </c>
    </row>
    <row r="17" spans="1:9" x14ac:dyDescent="0.25">
      <c r="B17" t="s">
        <v>64</v>
      </c>
      <c r="H17" t="s">
        <v>75</v>
      </c>
      <c r="I17">
        <v>3</v>
      </c>
    </row>
    <row r="18" spans="1:9" x14ac:dyDescent="0.25">
      <c r="C18" s="16" t="s">
        <v>65</v>
      </c>
      <c r="D18" s="16">
        <f>SUM(D15:D17)</f>
        <v>3</v>
      </c>
      <c r="H18" t="s">
        <v>76</v>
      </c>
    </row>
    <row r="20" spans="1:9" x14ac:dyDescent="0.25">
      <c r="A20" t="s">
        <v>67</v>
      </c>
      <c r="D20">
        <v>3</v>
      </c>
    </row>
    <row r="21" spans="1:9" x14ac:dyDescent="0.25">
      <c r="B21" t="s">
        <v>68</v>
      </c>
    </row>
    <row r="22" spans="1:9" x14ac:dyDescent="0.25">
      <c r="B22" t="s">
        <v>51</v>
      </c>
      <c r="D22">
        <v>3</v>
      </c>
    </row>
    <row r="23" spans="1:9" x14ac:dyDescent="0.25">
      <c r="B23" t="s">
        <v>50</v>
      </c>
    </row>
    <row r="24" spans="1:9" x14ac:dyDescent="0.25">
      <c r="C24" s="16" t="s">
        <v>70</v>
      </c>
      <c r="D24" s="16">
        <f>SUM(D21:D23)</f>
        <v>3</v>
      </c>
    </row>
    <row r="25" spans="1:9" x14ac:dyDescent="0.25">
      <c r="C25" s="16" t="s">
        <v>72</v>
      </c>
      <c r="D25" s="17" t="str">
        <f>IMSUB(D18,D24)</f>
        <v>0</v>
      </c>
    </row>
    <row r="26" spans="1:9" x14ac:dyDescent="0.25">
      <c r="C26" s="5" t="s">
        <v>71</v>
      </c>
      <c r="D26" s="5"/>
      <c r="E26" s="18" t="str">
        <f>IMSUB(E12,D25)</f>
        <v>223</v>
      </c>
    </row>
    <row r="30" spans="1:9" x14ac:dyDescent="0.25">
      <c r="A30" t="s">
        <v>77</v>
      </c>
    </row>
    <row r="31" spans="1:9" x14ac:dyDescent="0.25">
      <c r="B31" t="s">
        <v>78</v>
      </c>
    </row>
    <row r="32" spans="1:9" x14ac:dyDescent="0.25">
      <c r="B32" t="s">
        <v>79</v>
      </c>
    </row>
  </sheetData>
  <pageMargins left="0.7" right="0.7" top="0.75" bottom="0.75" header="0.3" footer="0.3"/>
  <pageSetup orientation="portrait" r:id="rId1"/>
  <headerFooter>
    <oddHeader>&amp;C2024 Presidental Primary Election
March 05,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Drop.Boxes</vt:lpstr>
      <vt:lpstr>Outstanding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Crowther</dc:creator>
  <cp:lastModifiedBy>Heather M. Narramore</cp:lastModifiedBy>
  <cp:lastPrinted>2022-07-08T23:11:32Z</cp:lastPrinted>
  <dcterms:created xsi:type="dcterms:W3CDTF">2016-05-17T14:48:38Z</dcterms:created>
  <dcterms:modified xsi:type="dcterms:W3CDTF">2024-03-06T03:33:43Z</dcterms:modified>
</cp:coreProperties>
</file>